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9860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106" i="1" l="1"/>
  <c r="E107" i="1"/>
  <c r="E108" i="1"/>
  <c r="E109" i="1"/>
  <c r="E110" i="1"/>
  <c r="E111" i="1"/>
  <c r="E112" i="1"/>
  <c r="E113" i="1"/>
  <c r="E95" i="1"/>
  <c r="E96" i="1"/>
  <c r="E97" i="1"/>
  <c r="E98" i="1"/>
  <c r="E99" i="1"/>
  <c r="E100" i="1"/>
  <c r="E101" i="1"/>
  <c r="E102" i="1"/>
  <c r="E103" i="1"/>
  <c r="E104" i="1"/>
  <c r="E105" i="1"/>
  <c r="E84" i="1"/>
  <c r="E85" i="1"/>
  <c r="E86" i="1"/>
  <c r="E87" i="1"/>
  <c r="E88" i="1"/>
  <c r="E89" i="1"/>
  <c r="E90" i="1"/>
  <c r="E91" i="1"/>
  <c r="E92" i="1"/>
  <c r="E93" i="1"/>
  <c r="E94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59" i="1"/>
  <c r="E60" i="1"/>
  <c r="E61" i="1"/>
  <c r="E62" i="1"/>
  <c r="E63" i="1"/>
  <c r="E64" i="1"/>
  <c r="E65" i="1"/>
  <c r="E66" i="1"/>
  <c r="E67" i="1"/>
  <c r="E50" i="1"/>
  <c r="E51" i="1"/>
  <c r="E52" i="1"/>
  <c r="E53" i="1"/>
  <c r="E54" i="1"/>
  <c r="E55" i="1"/>
  <c r="E56" i="1"/>
  <c r="E57" i="1"/>
  <c r="E58" i="1"/>
  <c r="E44" i="1"/>
  <c r="E45" i="1"/>
  <c r="E46" i="1"/>
  <c r="E47" i="1"/>
  <c r="E48" i="1"/>
  <c r="E49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6" i="1"/>
  <c r="E27" i="1"/>
  <c r="E28" i="1"/>
  <c r="E19" i="1"/>
  <c r="E20" i="1"/>
  <c r="E21" i="1"/>
  <c r="E22" i="1"/>
  <c r="E23" i="1"/>
  <c r="E24" i="1"/>
  <c r="E25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D112" i="1"/>
  <c r="D113" i="1"/>
  <c r="G113" i="1" s="1"/>
  <c r="D3" i="1"/>
  <c r="D4" i="1"/>
  <c r="G4" i="1" s="1"/>
  <c r="D5" i="1"/>
  <c r="D6" i="1"/>
  <c r="D7" i="1"/>
  <c r="D8" i="1"/>
  <c r="D9" i="1"/>
  <c r="D10" i="1"/>
  <c r="G10" i="1" s="1"/>
  <c r="D11" i="1"/>
  <c r="D12" i="1"/>
  <c r="D13" i="1"/>
  <c r="D14" i="1"/>
  <c r="D15" i="1"/>
  <c r="G15" i="1" s="1"/>
  <c r="D16" i="1"/>
  <c r="D17" i="1"/>
  <c r="D18" i="1"/>
  <c r="G18" i="1" s="1"/>
  <c r="D19" i="1"/>
  <c r="G19" i="1" s="1"/>
  <c r="D20" i="1"/>
  <c r="D21" i="1"/>
  <c r="D22" i="1"/>
  <c r="G22" i="1" s="1"/>
  <c r="D23" i="1"/>
  <c r="D24" i="1"/>
  <c r="G24" i="1" s="1"/>
  <c r="D25" i="1"/>
  <c r="D26" i="1"/>
  <c r="G26" i="1" s="1"/>
  <c r="D27" i="1"/>
  <c r="G27" i="1" s="1"/>
  <c r="D28" i="1"/>
  <c r="G28" i="1" s="1"/>
  <c r="D29" i="1"/>
  <c r="G29" i="1" s="1"/>
  <c r="D30" i="1"/>
  <c r="D31" i="1"/>
  <c r="D32" i="1"/>
  <c r="G32" i="1" s="1"/>
  <c r="D33" i="1"/>
  <c r="D34" i="1"/>
  <c r="D35" i="1"/>
  <c r="D36" i="1"/>
  <c r="G36" i="1" s="1"/>
  <c r="D37" i="1"/>
  <c r="D38" i="1"/>
  <c r="G38" i="1" s="1"/>
  <c r="D39" i="1"/>
  <c r="D40" i="1"/>
  <c r="G40" i="1" s="1"/>
  <c r="D41" i="1"/>
  <c r="D42" i="1"/>
  <c r="G42" i="1" s="1"/>
  <c r="D43" i="1"/>
  <c r="D44" i="1"/>
  <c r="G44" i="1" s="1"/>
  <c r="D45" i="1"/>
  <c r="G45" i="1" s="1"/>
  <c r="D46" i="1"/>
  <c r="D47" i="1"/>
  <c r="G47" i="1" s="1"/>
  <c r="D48" i="1"/>
  <c r="D49" i="1"/>
  <c r="G49" i="1" s="1"/>
  <c r="D50" i="1"/>
  <c r="G50" i="1" s="1"/>
  <c r="D51" i="1"/>
  <c r="D52" i="1"/>
  <c r="G52" i="1" s="1"/>
  <c r="D53" i="1"/>
  <c r="D54" i="1"/>
  <c r="G54" i="1" s="1"/>
  <c r="D55" i="1"/>
  <c r="D56" i="1"/>
  <c r="D57" i="1"/>
  <c r="G57" i="1" s="1"/>
  <c r="D58" i="1"/>
  <c r="D59" i="1"/>
  <c r="D60" i="1"/>
  <c r="G60" i="1" s="1"/>
  <c r="D61" i="1"/>
  <c r="D62" i="1"/>
  <c r="G62" i="1" s="1"/>
  <c r="D63" i="1"/>
  <c r="D64" i="1"/>
  <c r="G64" i="1" s="1"/>
  <c r="D65" i="1"/>
  <c r="G65" i="1" s="1"/>
  <c r="D66" i="1"/>
  <c r="G66" i="1" s="1"/>
  <c r="D67" i="1"/>
  <c r="G67" i="1" s="1"/>
  <c r="D68" i="1"/>
  <c r="G68" i="1" s="1"/>
  <c r="D69" i="1"/>
  <c r="D70" i="1"/>
  <c r="G70" i="1" s="1"/>
  <c r="D71" i="1"/>
  <c r="G71" i="1" s="1"/>
  <c r="D72" i="1"/>
  <c r="G72" i="1" s="1"/>
  <c r="D73" i="1"/>
  <c r="G73" i="1" s="1"/>
  <c r="D74" i="1"/>
  <c r="D75" i="1"/>
  <c r="G75" i="1" s="1"/>
  <c r="D76" i="1"/>
  <c r="G76" i="1" s="1"/>
  <c r="D77" i="1"/>
  <c r="D78" i="1"/>
  <c r="G78" i="1" s="1"/>
  <c r="D79" i="1"/>
  <c r="D80" i="1"/>
  <c r="D81" i="1"/>
  <c r="D82" i="1"/>
  <c r="G82" i="1" s="1"/>
  <c r="D83" i="1"/>
  <c r="D84" i="1"/>
  <c r="D85" i="1"/>
  <c r="G85" i="1" s="1"/>
  <c r="D86" i="1"/>
  <c r="D87" i="1"/>
  <c r="G87" i="1" s="1"/>
  <c r="D88" i="1"/>
  <c r="D89" i="1"/>
  <c r="G89" i="1" s="1"/>
  <c r="D90" i="1"/>
  <c r="D91" i="1"/>
  <c r="G91" i="1" s="1"/>
  <c r="D92" i="1"/>
  <c r="D93" i="1"/>
  <c r="G93" i="1" s="1"/>
  <c r="D94" i="1"/>
  <c r="D95" i="1"/>
  <c r="G95" i="1" s="1"/>
  <c r="D96" i="1"/>
  <c r="D97" i="1"/>
  <c r="G97" i="1" s="1"/>
  <c r="D98" i="1"/>
  <c r="D99" i="1"/>
  <c r="G99" i="1" s="1"/>
  <c r="D100" i="1"/>
  <c r="D101" i="1"/>
  <c r="G101" i="1" s="1"/>
  <c r="D102" i="1"/>
  <c r="G102" i="1" s="1"/>
  <c r="D103" i="1"/>
  <c r="D104" i="1"/>
  <c r="G104" i="1" s="1"/>
  <c r="D105" i="1"/>
  <c r="D106" i="1"/>
  <c r="G106" i="1" s="1"/>
  <c r="D107" i="1"/>
  <c r="D108" i="1"/>
  <c r="G108" i="1" s="1"/>
  <c r="D109" i="1"/>
  <c r="D110" i="1"/>
  <c r="G110" i="1" s="1"/>
  <c r="D111" i="1"/>
  <c r="H15" i="1" l="1"/>
  <c r="H10" i="1"/>
  <c r="H8" i="1"/>
  <c r="G8" i="1"/>
  <c r="H111" i="1"/>
  <c r="G111" i="1"/>
  <c r="H103" i="1"/>
  <c r="G103" i="1"/>
  <c r="H96" i="1"/>
  <c r="G96" i="1"/>
  <c r="H88" i="1"/>
  <c r="G88" i="1"/>
  <c r="H81" i="1"/>
  <c r="G81" i="1"/>
  <c r="H69" i="1"/>
  <c r="G69" i="1"/>
  <c r="H63" i="1"/>
  <c r="G63" i="1"/>
  <c r="H59" i="1"/>
  <c r="G59" i="1"/>
  <c r="H53" i="1"/>
  <c r="G53" i="1"/>
  <c r="H46" i="1"/>
  <c r="G46" i="1"/>
  <c r="H41" i="1"/>
  <c r="G41" i="1"/>
  <c r="H35" i="1"/>
  <c r="G35" i="1"/>
  <c r="H33" i="1"/>
  <c r="G33" i="1"/>
  <c r="H25" i="1"/>
  <c r="G25" i="1"/>
  <c r="H14" i="1"/>
  <c r="G14" i="1"/>
  <c r="H36" i="1"/>
  <c r="H13" i="1"/>
  <c r="G13" i="1"/>
  <c r="H7" i="1"/>
  <c r="G7" i="1"/>
  <c r="H4" i="1"/>
  <c r="H76" i="1"/>
  <c r="H5" i="1"/>
  <c r="G5" i="1"/>
  <c r="H107" i="1"/>
  <c r="G107" i="1"/>
  <c r="H100" i="1"/>
  <c r="G100" i="1"/>
  <c r="H92" i="1"/>
  <c r="G92" i="1"/>
  <c r="H84" i="1"/>
  <c r="G84" i="1"/>
  <c r="H79" i="1"/>
  <c r="G79" i="1"/>
  <c r="H56" i="1"/>
  <c r="G56" i="1"/>
  <c r="H30" i="1"/>
  <c r="G30" i="1"/>
  <c r="H23" i="1"/>
  <c r="G23" i="1"/>
  <c r="H20" i="1"/>
  <c r="G20" i="1"/>
  <c r="H16" i="1"/>
  <c r="G16" i="1"/>
  <c r="H11" i="1"/>
  <c r="G11" i="1"/>
  <c r="H109" i="1"/>
  <c r="G109" i="1"/>
  <c r="H105" i="1"/>
  <c r="G105" i="1"/>
  <c r="H98" i="1"/>
  <c r="G98" i="1"/>
  <c r="H94" i="1"/>
  <c r="G94" i="1"/>
  <c r="H90" i="1"/>
  <c r="G90" i="1"/>
  <c r="H86" i="1"/>
  <c r="G86" i="1"/>
  <c r="H83" i="1"/>
  <c r="G83" i="1"/>
  <c r="H80" i="1"/>
  <c r="G80" i="1"/>
  <c r="H77" i="1"/>
  <c r="G77" i="1"/>
  <c r="H74" i="1"/>
  <c r="G74" i="1"/>
  <c r="H61" i="1"/>
  <c r="G61" i="1"/>
  <c r="H58" i="1"/>
  <c r="G58" i="1"/>
  <c r="H55" i="1"/>
  <c r="G55" i="1"/>
  <c r="H51" i="1"/>
  <c r="G51" i="1"/>
  <c r="H48" i="1"/>
  <c r="G48" i="1"/>
  <c r="H43" i="1"/>
  <c r="G43" i="1"/>
  <c r="H39" i="1"/>
  <c r="G39" i="1"/>
  <c r="H37" i="1"/>
  <c r="G37" i="1"/>
  <c r="H34" i="1"/>
  <c r="G34" i="1"/>
  <c r="H31" i="1"/>
  <c r="G31" i="1"/>
  <c r="H21" i="1"/>
  <c r="G21" i="1"/>
  <c r="H17" i="1"/>
  <c r="G17" i="1"/>
  <c r="H12" i="1"/>
  <c r="G12" i="1"/>
  <c r="H9" i="1"/>
  <c r="G9" i="1"/>
  <c r="H6" i="1"/>
  <c r="G6" i="1"/>
  <c r="H3" i="1"/>
  <c r="G3" i="1"/>
  <c r="H112" i="1"/>
  <c r="G112" i="1"/>
  <c r="H102" i="1"/>
  <c r="H28" i="1"/>
  <c r="H67" i="1"/>
  <c r="H27" i="1"/>
  <c r="H32" i="1"/>
  <c r="H72" i="1"/>
  <c r="H91" i="1"/>
  <c r="H64" i="1"/>
  <c r="H24" i="1"/>
  <c r="H42" i="1"/>
  <c r="H82" i="1"/>
  <c r="H71" i="1"/>
  <c r="H65" i="1"/>
  <c r="H52" i="1"/>
  <c r="H45" i="1"/>
  <c r="H29" i="1"/>
  <c r="H26" i="1"/>
  <c r="H40" i="1"/>
  <c r="H75" i="1"/>
  <c r="H87" i="1"/>
  <c r="H99" i="1"/>
  <c r="H22" i="1"/>
  <c r="H19" i="1"/>
  <c r="H97" i="1"/>
  <c r="H113" i="1"/>
  <c r="H110" i="1"/>
  <c r="H68" i="1"/>
  <c r="H62" i="1"/>
  <c r="H49" i="1"/>
  <c r="H108" i="1"/>
  <c r="H104" i="1"/>
  <c r="H101" i="1"/>
  <c r="H93" i="1"/>
  <c r="H89" i="1"/>
  <c r="H85" i="1"/>
  <c r="H73" i="1"/>
  <c r="H70" i="1"/>
  <c r="H66" i="1"/>
  <c r="H60" i="1"/>
  <c r="H57" i="1"/>
  <c r="H54" i="1"/>
  <c r="H50" i="1"/>
  <c r="H47" i="1"/>
  <c r="H18" i="1"/>
  <c r="H44" i="1"/>
  <c r="H38" i="1"/>
  <c r="H78" i="1"/>
  <c r="H95" i="1"/>
  <c r="H106" i="1"/>
</calcChain>
</file>

<file path=xl/sharedStrings.xml><?xml version="1.0" encoding="utf-8"?>
<sst xmlns="http://schemas.openxmlformats.org/spreadsheetml/2006/main" count="122" uniqueCount="122">
  <si>
    <t>Population</t>
  </si>
  <si>
    <t>Difference</t>
  </si>
  <si>
    <t> Democratic Republic of the Congo</t>
  </si>
  <si>
    <t>Too many or too few seats in parliament (as compared to the cube root rule)</t>
  </si>
  <si>
    <t>Ideal legislature size (cube root of population)</t>
  </si>
  <si>
    <t>Ideal populaton as % of actual population (if actual legislature size were to be matched)</t>
  </si>
  <si>
    <t>Lower house (actual legislature size)</t>
  </si>
  <si>
    <t> Burundi</t>
  </si>
  <si>
    <t> Cambodia</t>
  </si>
  <si>
    <t> Bosnia and Herzegovina</t>
  </si>
  <si>
    <t> Libya</t>
  </si>
  <si>
    <t> Bhutan</t>
  </si>
  <si>
    <t> Barbados</t>
  </si>
  <si>
    <t> Comoros</t>
  </si>
  <si>
    <t> Rwanda</t>
  </si>
  <si>
    <t> Antigua and Barbuda</t>
  </si>
  <si>
    <t> Taiwan (Republic of China)</t>
  </si>
  <si>
    <t> Brunei</t>
  </si>
  <si>
    <t> Benin</t>
  </si>
  <si>
    <t> Kazakhstan</t>
  </si>
  <si>
    <t> Bahrain</t>
  </si>
  <si>
    <t> Burkina Faso</t>
  </si>
  <si>
    <t> Belize</t>
  </si>
  <si>
    <t> Colombia</t>
  </si>
  <si>
    <t> Chile</t>
  </si>
  <si>
    <t> Botswana</t>
  </si>
  <si>
    <t> Belarus</t>
  </si>
  <si>
    <t> Republic of Congo</t>
  </si>
  <si>
    <t> India</t>
  </si>
  <si>
    <t> Australia</t>
  </si>
  <si>
    <t> Mongolia</t>
  </si>
  <si>
    <t> Bangladesh</t>
  </si>
  <si>
    <t> Venezuela</t>
  </si>
  <si>
    <t> Netherlands</t>
  </si>
  <si>
    <t> Bahamas</t>
  </si>
  <si>
    <t> Bolivia</t>
  </si>
  <si>
    <t> Azerbaijan</t>
  </si>
  <si>
    <t> Israel</t>
  </si>
  <si>
    <t> Pakistan</t>
  </si>
  <si>
    <t> Andorra</t>
  </si>
  <si>
    <t> Cyprus</t>
  </si>
  <si>
    <t> Central African Republic</t>
  </si>
  <si>
    <t> United States</t>
  </si>
  <si>
    <t> Philippines</t>
  </si>
  <si>
    <t> Nigeria</t>
  </si>
  <si>
    <t> Moldova</t>
  </si>
  <si>
    <t> Cameroon</t>
  </si>
  <si>
    <t> Belgium</t>
  </si>
  <si>
    <t> Iran</t>
  </si>
  <si>
    <t> Sierra Leone</t>
  </si>
  <si>
    <t> Tuvalu</t>
  </si>
  <si>
    <t> Slovenia</t>
  </si>
  <si>
    <t> Chad</t>
  </si>
  <si>
    <t> Scotland</t>
  </si>
  <si>
    <t> New Zealand</t>
  </si>
  <si>
    <t> Argentina</t>
  </si>
  <si>
    <t> Vatican City</t>
  </si>
  <si>
    <t> Luxembourg</t>
  </si>
  <si>
    <t> Latvia</t>
  </si>
  <si>
    <t> Ivory Coast</t>
  </si>
  <si>
    <t> Afghanistan</t>
  </si>
  <si>
    <t> Angola</t>
  </si>
  <si>
    <t> Slovakia</t>
  </si>
  <si>
    <t> Russia</t>
  </si>
  <si>
    <t> Iraq</t>
  </si>
  <si>
    <t> Armenia</t>
  </si>
  <si>
    <t> Brazil</t>
  </si>
  <si>
    <t> Cape Verde</t>
  </si>
  <si>
    <t> Austria</t>
  </si>
  <si>
    <t> Czech Republic</t>
  </si>
  <si>
    <t> Indonesia</t>
  </si>
  <si>
    <t> Estonia</t>
  </si>
  <si>
    <t> Georgia</t>
  </si>
  <si>
    <t> Iceland</t>
  </si>
  <si>
    <t> Malta</t>
  </si>
  <si>
    <t> Croatia</t>
  </si>
  <si>
    <t> Lithuania</t>
  </si>
  <si>
    <t> Republic of Macedonia</t>
  </si>
  <si>
    <t> Montenegro</t>
  </si>
  <si>
    <t> Canada</t>
  </si>
  <si>
    <t> Albania</t>
  </si>
  <si>
    <t> Japan</t>
  </si>
  <si>
    <t> Spain</t>
  </si>
  <si>
    <t> Norway</t>
  </si>
  <si>
    <t> Republic of Ireland</t>
  </si>
  <si>
    <t> Switzerland</t>
  </si>
  <si>
    <t> Denmark</t>
  </si>
  <si>
    <t> Morocco</t>
  </si>
  <si>
    <t> Portugal</t>
  </si>
  <si>
    <t> Mexico</t>
  </si>
  <si>
    <t> Egypt</t>
  </si>
  <si>
    <t> South Africa</t>
  </si>
  <si>
    <t> Vietnam</t>
  </si>
  <si>
    <t> Finland</t>
  </si>
  <si>
    <t> Serbia</t>
  </si>
  <si>
    <t> Algeria</t>
  </si>
  <si>
    <t> Thailand</t>
  </si>
  <si>
    <t> Bulgaria</t>
  </si>
  <si>
    <t> Ukraine</t>
  </si>
  <si>
    <t> Ethiopia</t>
  </si>
  <si>
    <t> Sudan</t>
  </si>
  <si>
    <t> Turkey</t>
  </si>
  <si>
    <t> Greece</t>
  </si>
  <si>
    <t> Poland</t>
  </si>
  <si>
    <t> Germany</t>
  </si>
  <si>
    <t> France</t>
  </si>
  <si>
    <t> Romania</t>
  </si>
  <si>
    <t> Italy</t>
  </si>
  <si>
    <t> United Kingdom</t>
  </si>
  <si>
    <t> Sweden</t>
  </si>
  <si>
    <t> Hungary</t>
  </si>
  <si>
    <t> Nepal</t>
  </si>
  <si>
    <t> North Korea</t>
  </si>
  <si>
    <t> People's Republic of China</t>
  </si>
  <si>
    <t> Cuba</t>
  </si>
  <si>
    <t>Country/territory</t>
  </si>
  <si>
    <t>Ideal population (if actual legislature size were to be matched)</t>
  </si>
  <si>
    <t>Actual</t>
  </si>
  <si>
    <t>Ideal</t>
  </si>
  <si>
    <t>Actual legislature size as % of ideal legislature size</t>
  </si>
  <si>
    <t> Pitcairn</t>
  </si>
  <si>
    <t> Uruguay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</si>
</sst>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2" fillId="8" borderId="0" xfId="6" applyNumberFormat="1" applyAlignment="1">
      <alignment wrapText="1"/>
    </xf>
    <xf numFmtId="0" fontId="3" fillId="0" borderId="0" xfId="0" applyFont="1"/>
    <xf numFmtId="0" fontId="2" fillId="4" borderId="0" xfId="2" applyAlignment="1">
      <alignment wrapText="1"/>
    </xf>
    <xf numFmtId="0" fontId="2" fillId="6" borderId="0" xfId="4" applyNumberFormat="1" applyAlignment="1">
      <alignment wrapText="1"/>
    </xf>
    <xf numFmtId="4" fontId="2" fillId="6" borderId="0" xfId="4" applyNumberFormat="1" applyAlignment="1">
      <alignment wrapText="1"/>
    </xf>
    <xf numFmtId="0" fontId="2" fillId="5" borderId="0" xfId="3" applyAlignment="1">
      <alignment horizontal="center"/>
    </xf>
    <xf numFmtId="0" fontId="2" fillId="7" borderId="0" xfId="5" applyAlignment="1">
      <alignment horizontal="center"/>
    </xf>
    <xf numFmtId="0" fontId="2" fillId="3" borderId="0" xfId="1" applyAlignment="1">
      <alignment horizontal="center"/>
    </xf>
    <xf numFmtId="0" fontId="2" fillId="9" borderId="0" xfId="7" applyAlignment="1">
      <alignment wrapText="1"/>
    </xf>
    <xf numFmtId="0" fontId="2" fillId="9" borderId="0" xfId="7" applyBorder="1" applyAlignment="1"/>
    <xf numFmtId="0" fontId="3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1" fontId="0" fillId="0" borderId="1" xfId="0" applyNumberFormat="1" applyBorder="1"/>
    <xf numFmtId="9" fontId="0" fillId="0" borderId="1" xfId="0" applyNumberFormat="1" applyBorder="1"/>
    <xf numFmtId="3" fontId="0" fillId="0" borderId="1" xfId="0" applyNumberFormat="1" applyBorder="1"/>
    <xf numFmtId="0" fontId="3" fillId="0" borderId="1" xfId="0" applyFont="1" applyBorder="1"/>
    <xf numFmtId="0" fontId="0" fillId="2" borderId="1" xfId="0" applyFont="1" applyFill="1" applyBorder="1" applyAlignment="1">
      <alignment wrapText="1"/>
    </xf>
  </cellXfs>
  <cellStyles count="8">
    <cellStyle name="60% - Accent1" xfId="2" builtinId="32"/>
    <cellStyle name="60% - Accent3" xfId="4" builtinId="40"/>
    <cellStyle name="60% - Accent4" xfId="6" builtinId="44"/>
    <cellStyle name="Accent1" xfId="1" builtinId="29"/>
    <cellStyle name="Accent3" xfId="3" builtinId="37"/>
    <cellStyle name="Accent4" xfId="5" builtinId="41"/>
    <cellStyle name="Accent5" xfId="7" builtinId="4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workbookViewId="0">
      <selection activeCell="B3" sqref="B3"/>
    </sheetView>
  </sheetViews>
  <sheetFormatPr defaultRowHeight="15" x14ac:dyDescent="0.25"/>
  <cols>
    <col min="1" max="1" width="37.28515625" style="3" customWidth="1"/>
    <col min="2" max="2" width="12.7109375" bestFit="1" customWidth="1"/>
    <col min="3" max="3" width="14.85546875" customWidth="1"/>
    <col min="4" max="4" width="18.7109375" customWidth="1"/>
    <col min="5" max="5" width="26.7109375" customWidth="1"/>
    <col min="6" max="6" width="21.140625" style="1" customWidth="1"/>
    <col min="7" max="7" width="15.42578125" bestFit="1" customWidth="1"/>
    <col min="8" max="8" width="15.5703125" customWidth="1"/>
  </cols>
  <sheetData>
    <row r="1" spans="1:8" x14ac:dyDescent="0.25">
      <c r="A1" s="10" t="s">
        <v>115</v>
      </c>
      <c r="B1" s="9" t="s">
        <v>117</v>
      </c>
      <c r="C1" s="9"/>
      <c r="D1" s="7" t="s">
        <v>118</v>
      </c>
      <c r="E1" s="7"/>
      <c r="F1" s="7"/>
      <c r="G1" s="8" t="s">
        <v>1</v>
      </c>
      <c r="H1" s="8"/>
    </row>
    <row r="2" spans="1:8" ht="90" x14ac:dyDescent="0.25">
      <c r="A2" s="11"/>
      <c r="B2" s="4" t="s">
        <v>0</v>
      </c>
      <c r="C2" s="4" t="s">
        <v>6</v>
      </c>
      <c r="D2" s="5" t="s">
        <v>4</v>
      </c>
      <c r="E2" s="5" t="s">
        <v>5</v>
      </c>
      <c r="F2" s="6" t="s">
        <v>116</v>
      </c>
      <c r="G2" s="2" t="s">
        <v>3</v>
      </c>
      <c r="H2" s="2" t="s">
        <v>119</v>
      </c>
    </row>
    <row r="3" spans="1:8" x14ac:dyDescent="0.25">
      <c r="A3" s="12" t="s">
        <v>7</v>
      </c>
      <c r="B3" s="13">
        <v>8038618</v>
      </c>
      <c r="C3" s="14">
        <v>49</v>
      </c>
      <c r="D3" s="15">
        <f t="shared" ref="D3:D29" si="0">B3^(1/3)</f>
        <v>200.32130022109749</v>
      </c>
      <c r="E3" s="16">
        <f t="shared" ref="E3:E29" si="1">F3/B3</f>
        <v>1.4635475898966714E-2</v>
      </c>
      <c r="F3" s="17">
        <f t="shared" ref="F3:F29" si="2">C3*C3*C3</f>
        <v>117649</v>
      </c>
      <c r="G3" s="15">
        <f t="shared" ref="G3:G29" si="3">C3-D3</f>
        <v>-151.32130022109749</v>
      </c>
      <c r="H3" s="16">
        <f t="shared" ref="H3:H29" si="4">C3/D3</f>
        <v>0.24460703852220408</v>
      </c>
    </row>
    <row r="4" spans="1:8" x14ac:dyDescent="0.25">
      <c r="A4" s="12" t="s">
        <v>8</v>
      </c>
      <c r="B4" s="13">
        <v>14805000</v>
      </c>
      <c r="C4" s="14">
        <v>61</v>
      </c>
      <c r="D4" s="15">
        <f t="shared" si="0"/>
        <v>245.54785079718576</v>
      </c>
      <c r="E4" s="16">
        <f t="shared" si="1"/>
        <v>1.5331374535629855E-2</v>
      </c>
      <c r="F4" s="17">
        <f t="shared" si="2"/>
        <v>226981</v>
      </c>
      <c r="G4" s="15">
        <f t="shared" si="3"/>
        <v>-184.54785079718576</v>
      </c>
      <c r="H4" s="16">
        <f t="shared" si="4"/>
        <v>0.24842408435651078</v>
      </c>
    </row>
    <row r="5" spans="1:8" x14ac:dyDescent="0.25">
      <c r="A5" s="12" t="s">
        <v>9</v>
      </c>
      <c r="B5" s="13">
        <v>3767000</v>
      </c>
      <c r="C5" s="14">
        <v>42</v>
      </c>
      <c r="D5" s="15">
        <f t="shared" si="0"/>
        <v>155.59604010514445</v>
      </c>
      <c r="E5" s="16">
        <f t="shared" si="1"/>
        <v>1.9667640031855588E-2</v>
      </c>
      <c r="F5" s="17">
        <f t="shared" si="2"/>
        <v>74088</v>
      </c>
      <c r="G5" s="15">
        <f t="shared" si="3"/>
        <v>-113.59604010514445</v>
      </c>
      <c r="H5" s="16">
        <f t="shared" si="4"/>
        <v>0.26992974867238512</v>
      </c>
    </row>
    <row r="6" spans="1:8" x14ac:dyDescent="0.25">
      <c r="A6" s="12" t="s">
        <v>10</v>
      </c>
      <c r="B6" s="13">
        <v>6420000</v>
      </c>
      <c r="C6" s="14">
        <v>51</v>
      </c>
      <c r="D6" s="15">
        <f t="shared" si="0"/>
        <v>185.85675177042256</v>
      </c>
      <c r="E6" s="16">
        <f t="shared" si="1"/>
        <v>2.066214953271028E-2</v>
      </c>
      <c r="F6" s="17">
        <f t="shared" si="2"/>
        <v>132651</v>
      </c>
      <c r="G6" s="15">
        <f t="shared" si="3"/>
        <v>-134.85675177042256</v>
      </c>
      <c r="H6" s="16">
        <f t="shared" si="4"/>
        <v>0.27440488179303363</v>
      </c>
    </row>
    <row r="7" spans="1:8" x14ac:dyDescent="0.25">
      <c r="A7" s="12" t="s">
        <v>11</v>
      </c>
      <c r="B7" s="13">
        <v>3413978</v>
      </c>
      <c r="C7" s="14">
        <v>47</v>
      </c>
      <c r="D7" s="15">
        <f t="shared" si="0"/>
        <v>150.57524300177039</v>
      </c>
      <c r="E7" s="16">
        <f t="shared" si="1"/>
        <v>3.0411150862717919E-2</v>
      </c>
      <c r="F7" s="17">
        <f t="shared" si="2"/>
        <v>103823</v>
      </c>
      <c r="G7" s="15">
        <f t="shared" si="3"/>
        <v>-103.57524300177039</v>
      </c>
      <c r="H7" s="16">
        <f t="shared" si="4"/>
        <v>0.31213630516569979</v>
      </c>
    </row>
    <row r="8" spans="1:8" x14ac:dyDescent="0.25">
      <c r="A8" s="12" t="s">
        <v>12</v>
      </c>
      <c r="B8" s="13">
        <v>284589</v>
      </c>
      <c r="C8" s="14">
        <v>21</v>
      </c>
      <c r="D8" s="15">
        <f t="shared" si="0"/>
        <v>65.776794199270071</v>
      </c>
      <c r="E8" s="16">
        <f t="shared" si="1"/>
        <v>3.2541665348976949E-2</v>
      </c>
      <c r="F8" s="17">
        <f t="shared" si="2"/>
        <v>9261</v>
      </c>
      <c r="G8" s="15">
        <f t="shared" si="3"/>
        <v>-44.776794199270071</v>
      </c>
      <c r="H8" s="16">
        <f t="shared" si="4"/>
        <v>0.31926153069091101</v>
      </c>
    </row>
    <row r="9" spans="1:8" x14ac:dyDescent="0.25">
      <c r="A9" s="12" t="s">
        <v>13</v>
      </c>
      <c r="B9" s="13">
        <v>798000</v>
      </c>
      <c r="C9" s="14">
        <v>33</v>
      </c>
      <c r="D9" s="15">
        <f t="shared" si="0"/>
        <v>92.754352302164051</v>
      </c>
      <c r="E9" s="16">
        <f t="shared" si="1"/>
        <v>4.5033834586466162E-2</v>
      </c>
      <c r="F9" s="17">
        <f t="shared" si="2"/>
        <v>35937</v>
      </c>
      <c r="G9" s="15">
        <f t="shared" si="3"/>
        <v>-59.754352302164051</v>
      </c>
      <c r="H9" s="16">
        <f t="shared" si="4"/>
        <v>0.35577845331178143</v>
      </c>
    </row>
    <row r="10" spans="1:8" x14ac:dyDescent="0.25">
      <c r="A10" s="12" t="s">
        <v>14</v>
      </c>
      <c r="B10" s="13">
        <v>9998000</v>
      </c>
      <c r="C10" s="14">
        <v>80</v>
      </c>
      <c r="D10" s="15">
        <f t="shared" si="0"/>
        <v>215.42910514762178</v>
      </c>
      <c r="E10" s="16">
        <f t="shared" si="1"/>
        <v>5.1210242048409682E-2</v>
      </c>
      <c r="F10" s="17">
        <f t="shared" si="2"/>
        <v>512000</v>
      </c>
      <c r="G10" s="15">
        <f t="shared" si="3"/>
        <v>-135.42910514762178</v>
      </c>
      <c r="H10" s="16">
        <f t="shared" si="4"/>
        <v>0.37135186513066737</v>
      </c>
    </row>
    <row r="11" spans="1:8" x14ac:dyDescent="0.25">
      <c r="A11" s="12" t="s">
        <v>15</v>
      </c>
      <c r="B11" s="13">
        <v>85632</v>
      </c>
      <c r="C11" s="14">
        <v>17</v>
      </c>
      <c r="D11" s="15">
        <f t="shared" si="0"/>
        <v>44.077000157071495</v>
      </c>
      <c r="E11" s="16">
        <f t="shared" si="1"/>
        <v>5.7373411808669658E-2</v>
      </c>
      <c r="F11" s="17">
        <f t="shared" si="2"/>
        <v>4913</v>
      </c>
      <c r="G11" s="15">
        <f t="shared" si="3"/>
        <v>-27.077000157071495</v>
      </c>
      <c r="H11" s="16">
        <f t="shared" si="4"/>
        <v>0.38568867979715732</v>
      </c>
    </row>
    <row r="12" spans="1:8" x14ac:dyDescent="0.25">
      <c r="A12" s="12" t="s">
        <v>16</v>
      </c>
      <c r="B12" s="13">
        <v>23069000</v>
      </c>
      <c r="C12" s="14">
        <v>113</v>
      </c>
      <c r="D12" s="15">
        <f t="shared" si="0"/>
        <v>284.67080076947536</v>
      </c>
      <c r="E12" s="16">
        <f t="shared" si="1"/>
        <v>6.2547011140491562E-2</v>
      </c>
      <c r="F12" s="17">
        <f t="shared" si="2"/>
        <v>1442897</v>
      </c>
      <c r="G12" s="15">
        <f t="shared" si="3"/>
        <v>-171.67080076947536</v>
      </c>
      <c r="H12" s="16">
        <f t="shared" si="4"/>
        <v>0.39694973876687373</v>
      </c>
    </row>
    <row r="13" spans="1:8" x14ac:dyDescent="0.25">
      <c r="A13" s="12" t="s">
        <v>17</v>
      </c>
      <c r="B13" s="13">
        <v>388190</v>
      </c>
      <c r="C13" s="14">
        <v>29</v>
      </c>
      <c r="D13" s="15">
        <f t="shared" si="0"/>
        <v>72.948233769630903</v>
      </c>
      <c r="E13" s="16">
        <f t="shared" si="1"/>
        <v>6.2827481387980111E-2</v>
      </c>
      <c r="F13" s="17">
        <f t="shared" si="2"/>
        <v>24389</v>
      </c>
      <c r="G13" s="15">
        <f t="shared" si="3"/>
        <v>-43.948233769630903</v>
      </c>
      <c r="H13" s="16">
        <f t="shared" si="4"/>
        <v>0.39754218164597971</v>
      </c>
    </row>
    <row r="14" spans="1:8" x14ac:dyDescent="0.25">
      <c r="A14" s="12" t="s">
        <v>18</v>
      </c>
      <c r="B14" s="13">
        <v>8791832</v>
      </c>
      <c r="C14" s="14">
        <v>83</v>
      </c>
      <c r="D14" s="15">
        <f t="shared" si="0"/>
        <v>206.39212707585813</v>
      </c>
      <c r="E14" s="16">
        <f t="shared" si="1"/>
        <v>6.503616083655829E-2</v>
      </c>
      <c r="F14" s="17">
        <f t="shared" si="2"/>
        <v>571787</v>
      </c>
      <c r="G14" s="15">
        <f t="shared" si="3"/>
        <v>-123.39212707585813</v>
      </c>
      <c r="H14" s="16">
        <f t="shared" si="4"/>
        <v>0.40214712245052775</v>
      </c>
    </row>
    <row r="15" spans="1:8" x14ac:dyDescent="0.25">
      <c r="A15" s="12" t="s">
        <v>19</v>
      </c>
      <c r="B15" s="13">
        <v>16004800</v>
      </c>
      <c r="C15" s="14">
        <v>107</v>
      </c>
      <c r="D15" s="15">
        <f t="shared" si="0"/>
        <v>252.00940588055025</v>
      </c>
      <c r="E15" s="16">
        <f t="shared" si="1"/>
        <v>7.6542224832550229E-2</v>
      </c>
      <c r="F15" s="17">
        <f t="shared" si="2"/>
        <v>1225043</v>
      </c>
      <c r="G15" s="15">
        <f t="shared" si="3"/>
        <v>-145.00940588055025</v>
      </c>
      <c r="H15" s="16">
        <f t="shared" si="4"/>
        <v>0.42458732691396783</v>
      </c>
    </row>
    <row r="16" spans="1:8" x14ac:dyDescent="0.25">
      <c r="A16" s="12" t="s">
        <v>20</v>
      </c>
      <c r="B16" s="13">
        <v>791000</v>
      </c>
      <c r="C16" s="14">
        <v>40</v>
      </c>
      <c r="D16" s="15">
        <f t="shared" si="0"/>
        <v>92.482343842130177</v>
      </c>
      <c r="E16" s="16">
        <f t="shared" si="1"/>
        <v>8.0910240202275607E-2</v>
      </c>
      <c r="F16" s="17">
        <f t="shared" si="2"/>
        <v>64000</v>
      </c>
      <c r="G16" s="15">
        <f t="shared" si="3"/>
        <v>-52.482343842130177</v>
      </c>
      <c r="H16" s="16">
        <f t="shared" si="4"/>
        <v>0.4325149897615167</v>
      </c>
    </row>
    <row r="17" spans="1:8" x14ac:dyDescent="0.25">
      <c r="A17" s="12" t="s">
        <v>21</v>
      </c>
      <c r="B17" s="13">
        <v>15746232</v>
      </c>
      <c r="C17" s="14">
        <v>111</v>
      </c>
      <c r="D17" s="15">
        <f t="shared" si="0"/>
        <v>250.64490562311781</v>
      </c>
      <c r="E17" s="16">
        <f t="shared" si="1"/>
        <v>8.6854493189227749E-2</v>
      </c>
      <c r="F17" s="17">
        <f t="shared" si="2"/>
        <v>1367631</v>
      </c>
      <c r="G17" s="15">
        <f t="shared" si="3"/>
        <v>-139.64490562311781</v>
      </c>
      <c r="H17" s="16">
        <f t="shared" si="4"/>
        <v>0.44285759458803897</v>
      </c>
    </row>
    <row r="18" spans="1:8" x14ac:dyDescent="0.25">
      <c r="A18" s="12" t="s">
        <v>22</v>
      </c>
      <c r="B18" s="13">
        <v>307899</v>
      </c>
      <c r="C18" s="14">
        <v>31</v>
      </c>
      <c r="D18" s="15">
        <f t="shared" si="0"/>
        <v>67.52575149133709</v>
      </c>
      <c r="E18" s="16">
        <f t="shared" si="1"/>
        <v>9.6755754322034176E-2</v>
      </c>
      <c r="F18" s="17">
        <f t="shared" si="2"/>
        <v>29791</v>
      </c>
      <c r="G18" s="15">
        <f t="shared" si="3"/>
        <v>-36.52575149133709</v>
      </c>
      <c r="H18" s="16">
        <f t="shared" si="4"/>
        <v>0.45908411702722041</v>
      </c>
    </row>
    <row r="19" spans="1:8" x14ac:dyDescent="0.25">
      <c r="A19" s="12" t="s">
        <v>23</v>
      </c>
      <c r="B19" s="13">
        <v>45393050</v>
      </c>
      <c r="C19" s="14">
        <v>166</v>
      </c>
      <c r="D19" s="15">
        <f t="shared" si="0"/>
        <v>356.72191281327002</v>
      </c>
      <c r="E19" s="16">
        <f t="shared" si="1"/>
        <v>0.10077084487603279</v>
      </c>
      <c r="F19" s="17">
        <f t="shared" si="2"/>
        <v>4574296</v>
      </c>
      <c r="G19" s="15">
        <f t="shared" si="3"/>
        <v>-190.72191281327002</v>
      </c>
      <c r="H19" s="16">
        <f t="shared" si="4"/>
        <v>0.46534848025132258</v>
      </c>
    </row>
    <row r="20" spans="1:8" x14ac:dyDescent="0.25">
      <c r="A20" s="12" t="s">
        <v>24</v>
      </c>
      <c r="B20" s="13">
        <v>16973000</v>
      </c>
      <c r="C20" s="14">
        <v>120</v>
      </c>
      <c r="D20" s="15">
        <f t="shared" si="0"/>
        <v>256.99196026265889</v>
      </c>
      <c r="E20" s="16">
        <f t="shared" si="1"/>
        <v>0.10180875508160019</v>
      </c>
      <c r="F20" s="17">
        <f t="shared" si="2"/>
        <v>1728000</v>
      </c>
      <c r="G20" s="15">
        <f t="shared" si="3"/>
        <v>-136.99196026265889</v>
      </c>
      <c r="H20" s="16">
        <f t="shared" si="4"/>
        <v>0.46694067735564132</v>
      </c>
    </row>
    <row r="21" spans="1:8" x14ac:dyDescent="0.25">
      <c r="A21" s="12" t="s">
        <v>25</v>
      </c>
      <c r="B21" s="13">
        <v>1990876</v>
      </c>
      <c r="C21" s="14">
        <v>61</v>
      </c>
      <c r="D21" s="15">
        <f t="shared" si="0"/>
        <v>125.80022090694983</v>
      </c>
      <c r="E21" s="16">
        <f t="shared" si="1"/>
        <v>0.11401061643216354</v>
      </c>
      <c r="F21" s="17">
        <f t="shared" si="2"/>
        <v>226981</v>
      </c>
      <c r="G21" s="15">
        <f t="shared" si="3"/>
        <v>-64.800220906949832</v>
      </c>
      <c r="H21" s="16">
        <f t="shared" si="4"/>
        <v>0.48489580988192094</v>
      </c>
    </row>
    <row r="22" spans="1:8" x14ac:dyDescent="0.25">
      <c r="A22" s="12" t="s">
        <v>26</v>
      </c>
      <c r="B22" s="13">
        <v>9671900</v>
      </c>
      <c r="C22" s="14">
        <v>110</v>
      </c>
      <c r="D22" s="15">
        <f t="shared" si="0"/>
        <v>213.06098601206773</v>
      </c>
      <c r="E22" s="16">
        <f t="shared" si="1"/>
        <v>0.13761515317569453</v>
      </c>
      <c r="F22" s="17">
        <f t="shared" si="2"/>
        <v>1331000</v>
      </c>
      <c r="G22" s="15">
        <f t="shared" si="3"/>
        <v>-103.06098601206773</v>
      </c>
      <c r="H22" s="16">
        <f t="shared" si="4"/>
        <v>0.51628410277689052</v>
      </c>
    </row>
    <row r="23" spans="1:8" x14ac:dyDescent="0.25">
      <c r="A23" s="12" t="s">
        <v>27</v>
      </c>
      <c r="B23" s="13">
        <v>18498000</v>
      </c>
      <c r="C23" s="14">
        <v>137</v>
      </c>
      <c r="D23" s="15">
        <f t="shared" si="0"/>
        <v>264.46909253002684</v>
      </c>
      <c r="E23" s="16">
        <f t="shared" si="1"/>
        <v>0.13900708184668611</v>
      </c>
      <c r="F23" s="17">
        <f t="shared" si="2"/>
        <v>2571353</v>
      </c>
      <c r="G23" s="15">
        <f t="shared" si="3"/>
        <v>-127.46909253002684</v>
      </c>
      <c r="H23" s="16">
        <f t="shared" si="4"/>
        <v>0.51801894387505987</v>
      </c>
    </row>
    <row r="24" spans="1:8" x14ac:dyDescent="0.25">
      <c r="A24" s="12" t="s">
        <v>28</v>
      </c>
      <c r="B24" s="13">
        <v>1169850000</v>
      </c>
      <c r="C24" s="14">
        <v>552</v>
      </c>
      <c r="D24" s="15">
        <f t="shared" si="0"/>
        <v>1053.6832099835894</v>
      </c>
      <c r="E24" s="16">
        <f t="shared" si="1"/>
        <v>0.14377621746377742</v>
      </c>
      <c r="F24" s="17">
        <f t="shared" si="2"/>
        <v>168196608</v>
      </c>
      <c r="G24" s="15">
        <f t="shared" si="3"/>
        <v>-501.68320998358945</v>
      </c>
      <c r="H24" s="16">
        <f t="shared" si="4"/>
        <v>0.52387662133156421</v>
      </c>
    </row>
    <row r="25" spans="1:8" x14ac:dyDescent="0.25">
      <c r="A25" s="12" t="s">
        <v>29</v>
      </c>
      <c r="B25" s="13">
        <v>21932000</v>
      </c>
      <c r="C25" s="14">
        <v>150</v>
      </c>
      <c r="D25" s="15">
        <f t="shared" si="0"/>
        <v>279.91494014908892</v>
      </c>
      <c r="E25" s="16">
        <f t="shared" si="1"/>
        <v>0.15388473463432428</v>
      </c>
      <c r="F25" s="17">
        <f t="shared" si="2"/>
        <v>3375000</v>
      </c>
      <c r="G25" s="15">
        <f t="shared" si="3"/>
        <v>-129.91494014908892</v>
      </c>
      <c r="H25" s="16">
        <f t="shared" si="4"/>
        <v>0.53587707722962796</v>
      </c>
    </row>
    <row r="26" spans="1:8" x14ac:dyDescent="0.25">
      <c r="A26" s="12" t="s">
        <v>30</v>
      </c>
      <c r="B26" s="13">
        <v>2754685</v>
      </c>
      <c r="C26" s="14">
        <v>76</v>
      </c>
      <c r="D26" s="15">
        <f t="shared" si="0"/>
        <v>140.18148232944981</v>
      </c>
      <c r="E26" s="16">
        <f t="shared" si="1"/>
        <v>0.15935615142929227</v>
      </c>
      <c r="F26" s="17">
        <f t="shared" si="2"/>
        <v>438976</v>
      </c>
      <c r="G26" s="15">
        <f t="shared" si="3"/>
        <v>-64.181482329449807</v>
      </c>
      <c r="H26" s="16">
        <f t="shared" si="4"/>
        <v>0.54215434690144992</v>
      </c>
    </row>
    <row r="27" spans="1:8" x14ac:dyDescent="0.25">
      <c r="A27" s="12" t="s">
        <v>31</v>
      </c>
      <c r="B27" s="13">
        <v>162221000</v>
      </c>
      <c r="C27" s="14">
        <v>299</v>
      </c>
      <c r="D27" s="15">
        <f t="shared" si="0"/>
        <v>545.38395635343693</v>
      </c>
      <c r="E27" s="16">
        <f t="shared" si="1"/>
        <v>0.16478075588240734</v>
      </c>
      <c r="F27" s="17">
        <f t="shared" si="2"/>
        <v>26730899</v>
      </c>
      <c r="G27" s="15">
        <f t="shared" si="3"/>
        <v>-246.38395635343693</v>
      </c>
      <c r="H27" s="16">
        <f t="shared" si="4"/>
        <v>0.54823761593425491</v>
      </c>
    </row>
    <row r="28" spans="1:8" x14ac:dyDescent="0.25">
      <c r="A28" s="12" t="s">
        <v>32</v>
      </c>
      <c r="B28" s="13">
        <v>26814843</v>
      </c>
      <c r="C28" s="14">
        <v>167</v>
      </c>
      <c r="D28" s="15">
        <f t="shared" si="0"/>
        <v>299.3126597472741</v>
      </c>
      <c r="E28" s="16">
        <f t="shared" si="1"/>
        <v>0.17368973594214218</v>
      </c>
      <c r="F28" s="17">
        <f t="shared" si="2"/>
        <v>4657463</v>
      </c>
      <c r="G28" s="15">
        <f t="shared" si="3"/>
        <v>-132.3126597472741</v>
      </c>
      <c r="H28" s="16">
        <f t="shared" si="4"/>
        <v>0.55794499350948656</v>
      </c>
    </row>
    <row r="29" spans="1:8" x14ac:dyDescent="0.25">
      <c r="A29" s="12" t="s">
        <v>33</v>
      </c>
      <c r="B29" s="13">
        <v>16551237</v>
      </c>
      <c r="C29" s="14">
        <v>150</v>
      </c>
      <c r="D29" s="15">
        <f t="shared" si="0"/>
        <v>254.84541187807937</v>
      </c>
      <c r="E29" s="16">
        <f t="shared" si="1"/>
        <v>0.20391225139244878</v>
      </c>
      <c r="F29" s="17">
        <f t="shared" si="2"/>
        <v>3375000</v>
      </c>
      <c r="G29" s="15">
        <f t="shared" si="3"/>
        <v>-104.84541187807937</v>
      </c>
      <c r="H29" s="16">
        <f t="shared" si="4"/>
        <v>0.58859211509666698</v>
      </c>
    </row>
    <row r="30" spans="1:8" x14ac:dyDescent="0.25">
      <c r="A30" s="12" t="s">
        <v>34</v>
      </c>
      <c r="B30" s="13">
        <v>330000</v>
      </c>
      <c r="C30" s="14">
        <v>41</v>
      </c>
      <c r="D30" s="15">
        <f t="shared" ref="D30:D61" si="5">B30^(1/3)</f>
        <v>69.104232300111832</v>
      </c>
      <c r="E30" s="16">
        <f t="shared" ref="E30:E61" si="6">F30/B30</f>
        <v>0.20885151515151515</v>
      </c>
      <c r="F30" s="17">
        <f t="shared" ref="F30:F61" si="7">C30*C30*C30</f>
        <v>68921</v>
      </c>
      <c r="G30" s="15">
        <f t="shared" ref="G30:G61" si="8">C30-D30</f>
        <v>-28.104232300111832</v>
      </c>
      <c r="H30" s="16">
        <f t="shared" ref="H30:H61" si="9">C30/D30</f>
        <v>0.59330664179788084</v>
      </c>
    </row>
    <row r="31" spans="1:8" x14ac:dyDescent="0.25">
      <c r="A31" s="12" t="s">
        <v>35</v>
      </c>
      <c r="B31" s="13">
        <v>9775246</v>
      </c>
      <c r="C31" s="14">
        <v>130</v>
      </c>
      <c r="D31" s="15">
        <f t="shared" si="5"/>
        <v>213.81716412438755</v>
      </c>
      <c r="E31" s="16">
        <f t="shared" si="6"/>
        <v>0.22475137710089341</v>
      </c>
      <c r="F31" s="17">
        <f t="shared" si="7"/>
        <v>2197000</v>
      </c>
      <c r="G31" s="15">
        <f t="shared" si="8"/>
        <v>-83.817164124387546</v>
      </c>
      <c r="H31" s="16">
        <f t="shared" si="9"/>
        <v>0.60799609111068775</v>
      </c>
    </row>
    <row r="32" spans="1:8" x14ac:dyDescent="0.25">
      <c r="A32" s="12" t="s">
        <v>36</v>
      </c>
      <c r="B32" s="13">
        <v>8629900</v>
      </c>
      <c r="C32" s="14">
        <v>125</v>
      </c>
      <c r="D32" s="15">
        <f t="shared" si="5"/>
        <v>205.11712521617079</v>
      </c>
      <c r="E32" s="16">
        <f t="shared" si="6"/>
        <v>0.22632069896522555</v>
      </c>
      <c r="F32" s="17">
        <f t="shared" si="7"/>
        <v>1953125</v>
      </c>
      <c r="G32" s="15">
        <f t="shared" si="8"/>
        <v>-80.117125216170791</v>
      </c>
      <c r="H32" s="16">
        <f t="shared" si="9"/>
        <v>0.60940791690729779</v>
      </c>
    </row>
    <row r="33" spans="1:8" x14ac:dyDescent="0.25">
      <c r="A33" s="12" t="s">
        <v>37</v>
      </c>
      <c r="B33" s="13">
        <v>7411000</v>
      </c>
      <c r="C33" s="14">
        <v>120</v>
      </c>
      <c r="D33" s="15">
        <f t="shared" si="5"/>
        <v>194.96602520080052</v>
      </c>
      <c r="E33" s="16">
        <f t="shared" si="6"/>
        <v>0.23316691404668735</v>
      </c>
      <c r="F33" s="17">
        <f t="shared" si="7"/>
        <v>1728000</v>
      </c>
      <c r="G33" s="15">
        <f t="shared" si="8"/>
        <v>-74.966025200800516</v>
      </c>
      <c r="H33" s="16">
        <f t="shared" si="9"/>
        <v>0.6154918523697086</v>
      </c>
    </row>
    <row r="34" spans="1:8" x14ac:dyDescent="0.25">
      <c r="A34" s="12" t="s">
        <v>38</v>
      </c>
      <c r="B34" s="13">
        <v>167616500</v>
      </c>
      <c r="C34" s="14">
        <v>342</v>
      </c>
      <c r="D34" s="15">
        <f t="shared" si="5"/>
        <v>551.36465530562384</v>
      </c>
      <c r="E34" s="16">
        <f t="shared" si="6"/>
        <v>0.23865006130064761</v>
      </c>
      <c r="F34" s="17">
        <f t="shared" si="7"/>
        <v>40001688</v>
      </c>
      <c r="G34" s="15">
        <f t="shared" si="8"/>
        <v>-209.36465530562384</v>
      </c>
      <c r="H34" s="16">
        <f t="shared" si="9"/>
        <v>0.62027915048422522</v>
      </c>
    </row>
    <row r="35" spans="1:8" x14ac:dyDescent="0.25">
      <c r="A35" s="12" t="s">
        <v>39</v>
      </c>
      <c r="B35" s="13">
        <v>86000</v>
      </c>
      <c r="C35" s="14">
        <v>28</v>
      </c>
      <c r="D35" s="15">
        <f t="shared" si="5"/>
        <v>44.140049624421025</v>
      </c>
      <c r="E35" s="16">
        <f t="shared" si="6"/>
        <v>0.2552558139534884</v>
      </c>
      <c r="F35" s="17">
        <f t="shared" si="7"/>
        <v>21952</v>
      </c>
      <c r="G35" s="15">
        <f t="shared" si="8"/>
        <v>-16.140049624421025</v>
      </c>
      <c r="H35" s="16">
        <f t="shared" si="9"/>
        <v>0.63434455190346362</v>
      </c>
    </row>
    <row r="36" spans="1:8" x14ac:dyDescent="0.25">
      <c r="A36" s="12" t="s">
        <v>40</v>
      </c>
      <c r="B36" s="13">
        <v>793963</v>
      </c>
      <c r="C36" s="14">
        <v>59</v>
      </c>
      <c r="D36" s="15">
        <f t="shared" si="5"/>
        <v>92.597676222615661</v>
      </c>
      <c r="E36" s="16">
        <f t="shared" si="6"/>
        <v>0.25867578212082931</v>
      </c>
      <c r="F36" s="17">
        <f t="shared" si="7"/>
        <v>205379</v>
      </c>
      <c r="G36" s="15">
        <f t="shared" si="8"/>
        <v>-33.597676222615661</v>
      </c>
      <c r="H36" s="16">
        <f t="shared" si="9"/>
        <v>0.63716501759889832</v>
      </c>
    </row>
    <row r="37" spans="1:8" x14ac:dyDescent="0.25">
      <c r="A37" s="12" t="s">
        <v>41</v>
      </c>
      <c r="B37" s="13">
        <v>4422000</v>
      </c>
      <c r="C37" s="14">
        <v>105</v>
      </c>
      <c r="D37" s="15">
        <f t="shared" si="5"/>
        <v>164.13690729203111</v>
      </c>
      <c r="E37" s="16">
        <f t="shared" si="6"/>
        <v>0.26178765264586162</v>
      </c>
      <c r="F37" s="17">
        <f t="shared" si="7"/>
        <v>1157625</v>
      </c>
      <c r="G37" s="15">
        <f t="shared" si="8"/>
        <v>-59.136907292031111</v>
      </c>
      <c r="H37" s="16">
        <f t="shared" si="9"/>
        <v>0.63970987227866316</v>
      </c>
    </row>
    <row r="38" spans="1:8" x14ac:dyDescent="0.25">
      <c r="A38" s="12" t="s">
        <v>42</v>
      </c>
      <c r="B38" s="13">
        <v>307635000</v>
      </c>
      <c r="C38" s="14">
        <v>435</v>
      </c>
      <c r="D38" s="15">
        <f t="shared" si="5"/>
        <v>675.06446572230641</v>
      </c>
      <c r="E38" s="16">
        <f t="shared" si="6"/>
        <v>0.26756667804378564</v>
      </c>
      <c r="F38" s="17">
        <f t="shared" si="7"/>
        <v>82312875</v>
      </c>
      <c r="G38" s="15">
        <f t="shared" si="8"/>
        <v>-240.06446572230641</v>
      </c>
      <c r="H38" s="16">
        <f t="shared" si="9"/>
        <v>0.64438290280108002</v>
      </c>
    </row>
    <row r="39" spans="1:8" x14ac:dyDescent="0.25">
      <c r="A39" s="12" t="s">
        <v>43</v>
      </c>
      <c r="B39" s="13">
        <v>91983000</v>
      </c>
      <c r="C39" s="14">
        <v>292</v>
      </c>
      <c r="D39" s="15">
        <f t="shared" si="5"/>
        <v>451.40793600976275</v>
      </c>
      <c r="E39" s="16">
        <f t="shared" si="6"/>
        <v>0.27067053694704457</v>
      </c>
      <c r="F39" s="17">
        <f t="shared" si="7"/>
        <v>24897088</v>
      </c>
      <c r="G39" s="15">
        <f t="shared" si="8"/>
        <v>-159.40793600976275</v>
      </c>
      <c r="H39" s="16">
        <f t="shared" si="9"/>
        <v>0.64686501212438763</v>
      </c>
    </row>
    <row r="40" spans="1:8" x14ac:dyDescent="0.25">
      <c r="A40" s="12" t="s">
        <v>44</v>
      </c>
      <c r="B40" s="13">
        <v>162221000</v>
      </c>
      <c r="C40" s="14">
        <v>360</v>
      </c>
      <c r="D40" s="15">
        <f t="shared" si="5"/>
        <v>545.38395635343693</v>
      </c>
      <c r="E40" s="16">
        <f t="shared" si="6"/>
        <v>0.2876076463589794</v>
      </c>
      <c r="F40" s="17">
        <f t="shared" si="7"/>
        <v>46656000</v>
      </c>
      <c r="G40" s="15">
        <f t="shared" si="8"/>
        <v>-185.38395635343693</v>
      </c>
      <c r="H40" s="16">
        <f t="shared" si="9"/>
        <v>0.66008542386733038</v>
      </c>
    </row>
    <row r="41" spans="1:8" x14ac:dyDescent="0.25">
      <c r="A41" s="12" t="s">
        <v>45</v>
      </c>
      <c r="B41" s="13">
        <v>3559500</v>
      </c>
      <c r="C41" s="14">
        <v>101</v>
      </c>
      <c r="D41" s="15">
        <f t="shared" si="5"/>
        <v>152.68498558698585</v>
      </c>
      <c r="E41" s="16">
        <f t="shared" si="6"/>
        <v>0.2894510464952943</v>
      </c>
      <c r="F41" s="17">
        <f t="shared" si="7"/>
        <v>1030301</v>
      </c>
      <c r="G41" s="15">
        <f t="shared" si="8"/>
        <v>-51.684985586985846</v>
      </c>
      <c r="H41" s="16">
        <f t="shared" si="9"/>
        <v>0.66149267795856392</v>
      </c>
    </row>
    <row r="42" spans="1:8" x14ac:dyDescent="0.25">
      <c r="A42" s="19" t="s">
        <v>121</v>
      </c>
      <c r="B42" s="13">
        <v>3318535</v>
      </c>
      <c r="C42" s="14">
        <v>99</v>
      </c>
      <c r="D42" s="15">
        <f t="shared" si="5"/>
        <v>149.15877254327103</v>
      </c>
      <c r="E42" s="16">
        <f t="shared" si="6"/>
        <v>0.29238775544027712</v>
      </c>
      <c r="F42" s="17">
        <f t="shared" si="7"/>
        <v>970299</v>
      </c>
      <c r="G42" s="15">
        <f t="shared" si="8"/>
        <v>-50.158772543271027</v>
      </c>
      <c r="H42" s="16">
        <f t="shared" si="9"/>
        <v>0.66372227601484224</v>
      </c>
    </row>
    <row r="43" spans="1:8" x14ac:dyDescent="0.25">
      <c r="A43" s="12" t="s">
        <v>46</v>
      </c>
      <c r="B43" s="13">
        <v>18879301</v>
      </c>
      <c r="C43" s="14">
        <v>180</v>
      </c>
      <c r="D43" s="15">
        <f t="shared" si="5"/>
        <v>266.27392307100047</v>
      </c>
      <c r="E43" s="16">
        <f t="shared" si="6"/>
        <v>0.30890974194436543</v>
      </c>
      <c r="F43" s="17">
        <f t="shared" si="7"/>
        <v>5832000</v>
      </c>
      <c r="G43" s="15">
        <f t="shared" si="8"/>
        <v>-86.273923071000468</v>
      </c>
      <c r="H43" s="16">
        <f t="shared" si="9"/>
        <v>0.67599559853258329</v>
      </c>
    </row>
    <row r="44" spans="1:8" x14ac:dyDescent="0.25">
      <c r="A44" s="12" t="s">
        <v>47</v>
      </c>
      <c r="B44" s="13">
        <v>10754528</v>
      </c>
      <c r="C44" s="14">
        <v>150</v>
      </c>
      <c r="D44" s="15">
        <f t="shared" si="5"/>
        <v>220.73123077163029</v>
      </c>
      <c r="E44" s="16">
        <f t="shared" si="6"/>
        <v>0.31382130391961416</v>
      </c>
      <c r="F44" s="17">
        <f t="shared" si="7"/>
        <v>3375000</v>
      </c>
      <c r="G44" s="15">
        <f t="shared" si="8"/>
        <v>-70.731230771630294</v>
      </c>
      <c r="H44" s="16">
        <f t="shared" si="9"/>
        <v>0.67955947817457152</v>
      </c>
    </row>
    <row r="45" spans="1:8" x14ac:dyDescent="0.25">
      <c r="A45" s="12" t="s">
        <v>48</v>
      </c>
      <c r="B45" s="13">
        <v>74196000</v>
      </c>
      <c r="C45" s="14">
        <v>290</v>
      </c>
      <c r="D45" s="15">
        <f t="shared" si="5"/>
        <v>420.20398254785283</v>
      </c>
      <c r="E45" s="16">
        <f t="shared" si="6"/>
        <v>0.32871044261146154</v>
      </c>
      <c r="F45" s="17">
        <f t="shared" si="7"/>
        <v>24389000</v>
      </c>
      <c r="G45" s="15">
        <f t="shared" si="8"/>
        <v>-130.20398254785283</v>
      </c>
      <c r="H45" s="16">
        <f t="shared" si="9"/>
        <v>0.69014100780678533</v>
      </c>
    </row>
    <row r="46" spans="1:8" x14ac:dyDescent="0.25">
      <c r="A46" s="12" t="s">
        <v>49</v>
      </c>
      <c r="B46" s="13">
        <v>5696000</v>
      </c>
      <c r="C46" s="14">
        <v>124</v>
      </c>
      <c r="D46" s="15">
        <f t="shared" si="5"/>
        <v>178.58980382338146</v>
      </c>
      <c r="E46" s="16">
        <f t="shared" si="6"/>
        <v>0.33473033707865169</v>
      </c>
      <c r="F46" s="17">
        <f t="shared" si="7"/>
        <v>1906624</v>
      </c>
      <c r="G46" s="15">
        <f t="shared" si="8"/>
        <v>-54.589803823381459</v>
      </c>
      <c r="H46" s="16">
        <f t="shared" si="9"/>
        <v>0.69432855261228288</v>
      </c>
    </row>
    <row r="47" spans="1:8" x14ac:dyDescent="0.25">
      <c r="A47" s="12" t="s">
        <v>50</v>
      </c>
      <c r="B47" s="13">
        <v>10000</v>
      </c>
      <c r="C47" s="14">
        <v>15</v>
      </c>
      <c r="D47" s="15">
        <f t="shared" si="5"/>
        <v>21.544346900318843</v>
      </c>
      <c r="E47" s="16">
        <f t="shared" si="6"/>
        <v>0.33750000000000002</v>
      </c>
      <c r="F47" s="17">
        <f t="shared" si="7"/>
        <v>3375</v>
      </c>
      <c r="G47" s="15">
        <f t="shared" si="8"/>
        <v>-6.5443469003188426</v>
      </c>
      <c r="H47" s="16">
        <f t="shared" si="9"/>
        <v>0.69623832504191663</v>
      </c>
    </row>
    <row r="48" spans="1:8" x14ac:dyDescent="0.25">
      <c r="A48" s="12" t="s">
        <v>51</v>
      </c>
      <c r="B48" s="13">
        <v>2047009</v>
      </c>
      <c r="C48" s="14">
        <v>90</v>
      </c>
      <c r="D48" s="15">
        <f t="shared" si="5"/>
        <v>126.97159759173803</v>
      </c>
      <c r="E48" s="16">
        <f t="shared" si="6"/>
        <v>0.35612935751625907</v>
      </c>
      <c r="F48" s="17">
        <f t="shared" si="7"/>
        <v>729000</v>
      </c>
      <c r="G48" s="15">
        <f t="shared" si="8"/>
        <v>-36.971597591738032</v>
      </c>
      <c r="H48" s="16">
        <f t="shared" si="9"/>
        <v>0.70881993852975078</v>
      </c>
    </row>
    <row r="49" spans="1:8" x14ac:dyDescent="0.25">
      <c r="A49" s="12" t="s">
        <v>52</v>
      </c>
      <c r="B49" s="13">
        <v>10329208</v>
      </c>
      <c r="C49" s="14">
        <v>155</v>
      </c>
      <c r="D49" s="15">
        <f t="shared" si="5"/>
        <v>217.7821800982754</v>
      </c>
      <c r="E49" s="16">
        <f t="shared" si="6"/>
        <v>0.36051892845995548</v>
      </c>
      <c r="F49" s="17">
        <f t="shared" si="7"/>
        <v>3723875</v>
      </c>
      <c r="G49" s="15">
        <f t="shared" si="8"/>
        <v>-62.782180098275404</v>
      </c>
      <c r="H49" s="16">
        <f t="shared" si="9"/>
        <v>0.71172030663874974</v>
      </c>
    </row>
    <row r="50" spans="1:8" x14ac:dyDescent="0.25">
      <c r="A50" s="12" t="s">
        <v>53</v>
      </c>
      <c r="B50" s="13">
        <v>5168500</v>
      </c>
      <c r="C50" s="14">
        <v>129</v>
      </c>
      <c r="D50" s="15">
        <f t="shared" si="5"/>
        <v>172.89728496817594</v>
      </c>
      <c r="E50" s="16">
        <f t="shared" si="6"/>
        <v>0.41534081454967592</v>
      </c>
      <c r="F50" s="17">
        <f t="shared" si="7"/>
        <v>2146689</v>
      </c>
      <c r="G50" s="15">
        <f t="shared" si="8"/>
        <v>-43.897284968175939</v>
      </c>
      <c r="H50" s="16">
        <f t="shared" si="9"/>
        <v>0.74610772531069058</v>
      </c>
    </row>
    <row r="51" spans="1:8" x14ac:dyDescent="0.25">
      <c r="A51" s="12" t="s">
        <v>54</v>
      </c>
      <c r="B51" s="13">
        <v>4325900</v>
      </c>
      <c r="C51" s="14">
        <v>122</v>
      </c>
      <c r="D51" s="15">
        <f t="shared" si="5"/>
        <v>162.93916708206623</v>
      </c>
      <c r="E51" s="16">
        <f t="shared" si="6"/>
        <v>0.41976189925795787</v>
      </c>
      <c r="F51" s="17">
        <f t="shared" si="7"/>
        <v>1815848</v>
      </c>
      <c r="G51" s="15">
        <f t="shared" si="8"/>
        <v>-40.939167082066234</v>
      </c>
      <c r="H51" s="16">
        <f t="shared" si="9"/>
        <v>0.74874569561628646</v>
      </c>
    </row>
    <row r="52" spans="1:8" x14ac:dyDescent="0.25">
      <c r="A52" s="12" t="s">
        <v>55</v>
      </c>
      <c r="B52" s="13">
        <v>40134425</v>
      </c>
      <c r="C52" s="14">
        <v>257</v>
      </c>
      <c r="D52" s="15">
        <f t="shared" si="5"/>
        <v>342.37786683746873</v>
      </c>
      <c r="E52" s="16">
        <f t="shared" si="6"/>
        <v>0.42294347059911785</v>
      </c>
      <c r="F52" s="17">
        <f t="shared" si="7"/>
        <v>16974593</v>
      </c>
      <c r="G52" s="15">
        <f t="shared" si="8"/>
        <v>-85.37786683746873</v>
      </c>
      <c r="H52" s="16">
        <f t="shared" si="9"/>
        <v>0.75063263397806401</v>
      </c>
    </row>
    <row r="53" spans="1:8" x14ac:dyDescent="0.25">
      <c r="A53" s="12" t="s">
        <v>56</v>
      </c>
      <c r="B53" s="14">
        <v>800</v>
      </c>
      <c r="C53" s="14">
        <v>7</v>
      </c>
      <c r="D53" s="15">
        <f t="shared" si="5"/>
        <v>9.283177667225555</v>
      </c>
      <c r="E53" s="16">
        <f t="shared" si="6"/>
        <v>0.42875000000000002</v>
      </c>
      <c r="F53" s="17">
        <f t="shared" si="7"/>
        <v>343</v>
      </c>
      <c r="G53" s="15">
        <f t="shared" si="8"/>
        <v>-2.283177667225555</v>
      </c>
      <c r="H53" s="16">
        <f t="shared" si="9"/>
        <v>0.75405214151115951</v>
      </c>
    </row>
    <row r="54" spans="1:8" x14ac:dyDescent="0.25">
      <c r="A54" s="12" t="s">
        <v>57</v>
      </c>
      <c r="B54" s="13">
        <v>493500</v>
      </c>
      <c r="C54" s="14">
        <v>60</v>
      </c>
      <c r="D54" s="15">
        <f t="shared" si="5"/>
        <v>79.024614452469947</v>
      </c>
      <c r="E54" s="16">
        <f t="shared" si="6"/>
        <v>0.43768996960486323</v>
      </c>
      <c r="F54" s="17">
        <f t="shared" si="7"/>
        <v>216000</v>
      </c>
      <c r="G54" s="15">
        <f t="shared" si="8"/>
        <v>-19.024614452469947</v>
      </c>
      <c r="H54" s="16">
        <f t="shared" si="9"/>
        <v>0.75925710508954813</v>
      </c>
    </row>
    <row r="55" spans="1:8" x14ac:dyDescent="0.25">
      <c r="A55" s="12" t="s">
        <v>58</v>
      </c>
      <c r="B55" s="13">
        <v>2257300</v>
      </c>
      <c r="C55" s="14">
        <v>100</v>
      </c>
      <c r="D55" s="15">
        <f t="shared" si="5"/>
        <v>131.17863088913239</v>
      </c>
      <c r="E55" s="16">
        <f t="shared" si="6"/>
        <v>0.44300713241483186</v>
      </c>
      <c r="F55" s="17">
        <f t="shared" si="7"/>
        <v>1000000</v>
      </c>
      <c r="G55" s="15">
        <f t="shared" si="8"/>
        <v>-31.178630889132393</v>
      </c>
      <c r="H55" s="16">
        <f t="shared" si="9"/>
        <v>0.76231928418674011</v>
      </c>
    </row>
    <row r="56" spans="1:8" x14ac:dyDescent="0.25">
      <c r="A56" s="12" t="s">
        <v>59</v>
      </c>
      <c r="B56" s="13">
        <v>21075000</v>
      </c>
      <c r="C56" s="14">
        <v>225</v>
      </c>
      <c r="D56" s="15">
        <f t="shared" si="5"/>
        <v>276.22047076240909</v>
      </c>
      <c r="E56" s="16">
        <f t="shared" si="6"/>
        <v>0.54048042704626331</v>
      </c>
      <c r="F56" s="17">
        <f t="shared" si="7"/>
        <v>11390625</v>
      </c>
      <c r="G56" s="15">
        <f t="shared" si="8"/>
        <v>-51.220470762409093</v>
      </c>
      <c r="H56" s="16">
        <f t="shared" si="9"/>
        <v>0.81456670962498523</v>
      </c>
    </row>
    <row r="57" spans="1:8" x14ac:dyDescent="0.25">
      <c r="A57" s="12" t="s">
        <v>60</v>
      </c>
      <c r="B57" s="13">
        <v>28150000</v>
      </c>
      <c r="C57" s="14">
        <v>249</v>
      </c>
      <c r="D57" s="15">
        <f t="shared" si="5"/>
        <v>304.20017978979655</v>
      </c>
      <c r="E57" s="16">
        <f t="shared" si="6"/>
        <v>0.54842802841918292</v>
      </c>
      <c r="F57" s="17">
        <f t="shared" si="7"/>
        <v>15438249</v>
      </c>
      <c r="G57" s="15">
        <f t="shared" si="8"/>
        <v>-55.20017978979655</v>
      </c>
      <c r="H57" s="16">
        <f t="shared" si="9"/>
        <v>0.81853995014749803</v>
      </c>
    </row>
    <row r="58" spans="1:8" x14ac:dyDescent="0.25">
      <c r="A58" s="12" t="s">
        <v>61</v>
      </c>
      <c r="B58" s="13">
        <v>18498000</v>
      </c>
      <c r="C58" s="14">
        <v>220</v>
      </c>
      <c r="D58" s="15">
        <f t="shared" si="5"/>
        <v>264.46909253002684</v>
      </c>
      <c r="E58" s="16">
        <f t="shared" si="6"/>
        <v>0.57562979781598012</v>
      </c>
      <c r="F58" s="17">
        <f t="shared" si="7"/>
        <v>10648000</v>
      </c>
      <c r="G58" s="15">
        <f t="shared" si="8"/>
        <v>-44.469092530026842</v>
      </c>
      <c r="H58" s="16">
        <f t="shared" si="9"/>
        <v>0.83185523833951225</v>
      </c>
    </row>
    <row r="59" spans="1:8" x14ac:dyDescent="0.25">
      <c r="A59" s="12" t="s">
        <v>62</v>
      </c>
      <c r="B59" s="13">
        <v>5413548</v>
      </c>
      <c r="C59" s="14">
        <v>150</v>
      </c>
      <c r="D59" s="15">
        <f t="shared" si="5"/>
        <v>175.58766247380984</v>
      </c>
      <c r="E59" s="16">
        <f t="shared" si="6"/>
        <v>0.62343586867614365</v>
      </c>
      <c r="F59" s="17">
        <f t="shared" si="7"/>
        <v>3375000</v>
      </c>
      <c r="G59" s="15">
        <f t="shared" si="8"/>
        <v>-25.587662473809843</v>
      </c>
      <c r="H59" s="16">
        <f t="shared" si="9"/>
        <v>0.85427414367665822</v>
      </c>
    </row>
    <row r="60" spans="1:8" x14ac:dyDescent="0.25">
      <c r="A60" s="12" t="s">
        <v>63</v>
      </c>
      <c r="B60" s="13">
        <v>141883000</v>
      </c>
      <c r="C60" s="14">
        <v>450</v>
      </c>
      <c r="D60" s="15">
        <f t="shared" si="5"/>
        <v>521.56701861227157</v>
      </c>
      <c r="E60" s="16">
        <f t="shared" si="6"/>
        <v>0.64225453366506202</v>
      </c>
      <c r="F60" s="17">
        <f t="shared" si="7"/>
        <v>91125000</v>
      </c>
      <c r="G60" s="15">
        <f t="shared" si="8"/>
        <v>-71.567018612271568</v>
      </c>
      <c r="H60" s="16">
        <f t="shared" si="9"/>
        <v>0.8627846162460785</v>
      </c>
    </row>
    <row r="61" spans="1:8" x14ac:dyDescent="0.25">
      <c r="A61" s="12" t="s">
        <v>64</v>
      </c>
      <c r="B61" s="13">
        <v>31234000</v>
      </c>
      <c r="C61" s="14">
        <v>275</v>
      </c>
      <c r="D61" s="15">
        <f t="shared" si="5"/>
        <v>314.92649666518048</v>
      </c>
      <c r="E61" s="16">
        <f t="shared" si="6"/>
        <v>0.66584091054619965</v>
      </c>
      <c r="F61" s="17">
        <f t="shared" si="7"/>
        <v>20796875</v>
      </c>
      <c r="G61" s="15">
        <f t="shared" si="8"/>
        <v>-39.92649666518048</v>
      </c>
      <c r="H61" s="16">
        <f t="shared" si="9"/>
        <v>0.87321963350823095</v>
      </c>
    </row>
    <row r="62" spans="1:8" x14ac:dyDescent="0.25">
      <c r="A62" s="12" t="s">
        <v>65</v>
      </c>
      <c r="B62" s="13">
        <v>3230100</v>
      </c>
      <c r="C62" s="14">
        <v>131</v>
      </c>
      <c r="D62" s="15">
        <f t="shared" ref="D62:D92" si="10">B62^(1/3)</f>
        <v>147.82185773467975</v>
      </c>
      <c r="E62" s="16">
        <f t="shared" ref="E62:E92" si="11">F62/B62</f>
        <v>0.69598185814680658</v>
      </c>
      <c r="F62" s="17">
        <f t="shared" ref="F62:F92" si="12">C62*C62*C62</f>
        <v>2248091</v>
      </c>
      <c r="G62" s="15">
        <f t="shared" ref="G62:G92" si="13">C62-D62</f>
        <v>-16.821857734679753</v>
      </c>
      <c r="H62" s="16">
        <f t="shared" ref="H62:H92" si="14">C62/D62</f>
        <v>0.88620182432781547</v>
      </c>
    </row>
    <row r="63" spans="1:8" x14ac:dyDescent="0.25">
      <c r="A63" s="12" t="s">
        <v>66</v>
      </c>
      <c r="B63" s="13">
        <v>191956000</v>
      </c>
      <c r="C63" s="14">
        <v>513</v>
      </c>
      <c r="D63" s="15">
        <f t="shared" si="10"/>
        <v>576.85575601930213</v>
      </c>
      <c r="E63" s="16">
        <f t="shared" si="11"/>
        <v>0.70331584842359707</v>
      </c>
      <c r="F63" s="17">
        <f t="shared" si="12"/>
        <v>135005697</v>
      </c>
      <c r="G63" s="15">
        <f t="shared" si="13"/>
        <v>-63.855756019302135</v>
      </c>
      <c r="H63" s="16">
        <f t="shared" si="14"/>
        <v>0.88930377247173475</v>
      </c>
    </row>
    <row r="64" spans="1:8" x14ac:dyDescent="0.25">
      <c r="A64" s="12" t="s">
        <v>67</v>
      </c>
      <c r="B64" s="13">
        <v>516733</v>
      </c>
      <c r="C64" s="14">
        <v>72</v>
      </c>
      <c r="D64" s="15">
        <f t="shared" si="10"/>
        <v>80.24575470145642</v>
      </c>
      <c r="E64" s="16">
        <f t="shared" si="11"/>
        <v>0.72232274695055276</v>
      </c>
      <c r="F64" s="17">
        <f t="shared" si="12"/>
        <v>373248</v>
      </c>
      <c r="G64" s="15">
        <f t="shared" si="13"/>
        <v>-8.2457547014564199</v>
      </c>
      <c r="H64" s="16">
        <f t="shared" si="14"/>
        <v>0.89724372669764718</v>
      </c>
    </row>
    <row r="65" spans="1:8" x14ac:dyDescent="0.25">
      <c r="A65" s="12" t="s">
        <v>68</v>
      </c>
      <c r="B65" s="13">
        <v>8355260</v>
      </c>
      <c r="C65" s="14">
        <v>183</v>
      </c>
      <c r="D65" s="15">
        <f t="shared" si="10"/>
        <v>202.9177273440576</v>
      </c>
      <c r="E65" s="16">
        <f t="shared" si="11"/>
        <v>0.73348848509801012</v>
      </c>
      <c r="F65" s="17">
        <f t="shared" si="12"/>
        <v>6128487</v>
      </c>
      <c r="G65" s="15">
        <f t="shared" si="13"/>
        <v>-19.917727344057596</v>
      </c>
      <c r="H65" s="16">
        <f t="shared" si="14"/>
        <v>0.90184333520409454</v>
      </c>
    </row>
    <row r="66" spans="1:8" x14ac:dyDescent="0.25">
      <c r="A66" s="12" t="s">
        <v>69</v>
      </c>
      <c r="B66" s="13">
        <v>10476543</v>
      </c>
      <c r="C66" s="14">
        <v>200</v>
      </c>
      <c r="D66" s="15">
        <f t="shared" si="10"/>
        <v>218.81277131909147</v>
      </c>
      <c r="E66" s="16">
        <f t="shared" si="11"/>
        <v>0.76361066813738077</v>
      </c>
      <c r="F66" s="17">
        <f t="shared" si="12"/>
        <v>8000000</v>
      </c>
      <c r="G66" s="15">
        <f t="shared" si="13"/>
        <v>-18.812771319091468</v>
      </c>
      <c r="H66" s="16">
        <f t="shared" si="14"/>
        <v>0.91402343105623818</v>
      </c>
    </row>
    <row r="67" spans="1:8" x14ac:dyDescent="0.25">
      <c r="A67" s="12" t="s">
        <v>70</v>
      </c>
      <c r="B67" s="13">
        <v>229965000</v>
      </c>
      <c r="C67" s="14">
        <v>560</v>
      </c>
      <c r="D67" s="15">
        <f t="shared" si="10"/>
        <v>612.66148733775913</v>
      </c>
      <c r="E67" s="16">
        <f t="shared" si="11"/>
        <v>0.76366403583153963</v>
      </c>
      <c r="F67" s="17">
        <f t="shared" si="12"/>
        <v>175616000</v>
      </c>
      <c r="G67" s="15">
        <f t="shared" si="13"/>
        <v>-52.661487337759127</v>
      </c>
      <c r="H67" s="16">
        <f t="shared" si="14"/>
        <v>0.91404472383829316</v>
      </c>
    </row>
    <row r="68" spans="1:8" x14ac:dyDescent="0.25">
      <c r="A68" s="12" t="s">
        <v>71</v>
      </c>
      <c r="B68" s="13">
        <v>1340415</v>
      </c>
      <c r="C68" s="14">
        <v>101</v>
      </c>
      <c r="D68" s="15">
        <f t="shared" si="10"/>
        <v>110.25875722932781</v>
      </c>
      <c r="E68" s="16">
        <f t="shared" si="11"/>
        <v>0.76864329330841563</v>
      </c>
      <c r="F68" s="17">
        <f t="shared" si="12"/>
        <v>1030301</v>
      </c>
      <c r="G68" s="15">
        <f t="shared" si="13"/>
        <v>-9.2587572293278129</v>
      </c>
      <c r="H68" s="16">
        <f t="shared" si="14"/>
        <v>0.9160270126202269</v>
      </c>
    </row>
    <row r="69" spans="1:8" x14ac:dyDescent="0.25">
      <c r="A69" s="12" t="s">
        <v>72</v>
      </c>
      <c r="B69" s="13">
        <v>4385400</v>
      </c>
      <c r="C69" s="14">
        <v>150</v>
      </c>
      <c r="D69" s="15">
        <f t="shared" si="10"/>
        <v>163.68280948691569</v>
      </c>
      <c r="E69" s="16">
        <f t="shared" si="11"/>
        <v>0.76959912436721845</v>
      </c>
      <c r="F69" s="17">
        <f t="shared" si="12"/>
        <v>3375000</v>
      </c>
      <c r="G69" s="15">
        <f t="shared" si="13"/>
        <v>-13.682809486915687</v>
      </c>
      <c r="H69" s="16">
        <f t="shared" si="14"/>
        <v>0.91640655772095936</v>
      </c>
    </row>
    <row r="70" spans="1:8" x14ac:dyDescent="0.25">
      <c r="A70" s="12" t="s">
        <v>73</v>
      </c>
      <c r="B70" s="13">
        <v>319246</v>
      </c>
      <c r="C70" s="14">
        <v>63</v>
      </c>
      <c r="D70" s="15">
        <f t="shared" si="10"/>
        <v>68.345273873469779</v>
      </c>
      <c r="E70" s="16">
        <f t="shared" si="11"/>
        <v>0.78324238988115746</v>
      </c>
      <c r="F70" s="17">
        <f t="shared" si="12"/>
        <v>250047</v>
      </c>
      <c r="G70" s="15">
        <f t="shared" si="13"/>
        <v>-5.3452738734697789</v>
      </c>
      <c r="H70" s="16">
        <f t="shared" si="14"/>
        <v>0.92179014625992006</v>
      </c>
    </row>
    <row r="71" spans="1:8" x14ac:dyDescent="0.25">
      <c r="A71" s="12" t="s">
        <v>74</v>
      </c>
      <c r="B71" s="13">
        <v>413627</v>
      </c>
      <c r="C71" s="14">
        <v>69</v>
      </c>
      <c r="D71" s="15">
        <f t="shared" si="10"/>
        <v>74.508009288605635</v>
      </c>
      <c r="E71" s="16">
        <f t="shared" si="11"/>
        <v>0.79421556136325722</v>
      </c>
      <c r="F71" s="17">
        <f t="shared" si="12"/>
        <v>328509</v>
      </c>
      <c r="G71" s="15">
        <f t="shared" si="13"/>
        <v>-5.5080092886056349</v>
      </c>
      <c r="H71" s="16">
        <f t="shared" si="14"/>
        <v>0.92607493689342246</v>
      </c>
    </row>
    <row r="72" spans="1:8" x14ac:dyDescent="0.25">
      <c r="A72" s="12" t="s">
        <v>75</v>
      </c>
      <c r="B72" s="13">
        <v>4435056</v>
      </c>
      <c r="C72" s="14">
        <v>153</v>
      </c>
      <c r="D72" s="15">
        <f t="shared" si="10"/>
        <v>164.29828720051134</v>
      </c>
      <c r="E72" s="16">
        <f t="shared" si="11"/>
        <v>0.8075607162570213</v>
      </c>
      <c r="F72" s="17">
        <f t="shared" si="12"/>
        <v>3581577</v>
      </c>
      <c r="G72" s="15">
        <f t="shared" si="13"/>
        <v>-11.298287200511339</v>
      </c>
      <c r="H72" s="16">
        <f t="shared" si="14"/>
        <v>0.93123307982679826</v>
      </c>
    </row>
    <row r="73" spans="1:8" x14ac:dyDescent="0.25">
      <c r="A73" s="12" t="s">
        <v>76</v>
      </c>
      <c r="B73" s="13">
        <v>3349872</v>
      </c>
      <c r="C73" s="14">
        <v>141</v>
      </c>
      <c r="D73" s="15">
        <f t="shared" si="10"/>
        <v>149.62680560966598</v>
      </c>
      <c r="E73" s="16">
        <f t="shared" si="11"/>
        <v>0.83681436186218461</v>
      </c>
      <c r="F73" s="17">
        <f t="shared" si="12"/>
        <v>2803221</v>
      </c>
      <c r="G73" s="15">
        <f t="shared" si="13"/>
        <v>-8.6268056096659791</v>
      </c>
      <c r="H73" s="16">
        <f t="shared" si="14"/>
        <v>0.94234451791899587</v>
      </c>
    </row>
    <row r="74" spans="1:8" x14ac:dyDescent="0.25">
      <c r="A74" s="12" t="s">
        <v>77</v>
      </c>
      <c r="B74" s="13">
        <v>2048620</v>
      </c>
      <c r="C74" s="14">
        <v>120</v>
      </c>
      <c r="D74" s="15">
        <f t="shared" si="10"/>
        <v>127.00489782090656</v>
      </c>
      <c r="E74" s="16">
        <f t="shared" si="11"/>
        <v>0.84349464517577688</v>
      </c>
      <c r="F74" s="17">
        <f t="shared" si="12"/>
        <v>1728000</v>
      </c>
      <c r="G74" s="15">
        <f t="shared" si="13"/>
        <v>-7.0048978209065638</v>
      </c>
      <c r="H74" s="16">
        <f t="shared" si="14"/>
        <v>0.94484545130862285</v>
      </c>
    </row>
    <row r="75" spans="1:8" x14ac:dyDescent="0.25">
      <c r="A75" s="12" t="s">
        <v>78</v>
      </c>
      <c r="B75" s="13">
        <v>624000</v>
      </c>
      <c r="C75" s="14">
        <v>81</v>
      </c>
      <c r="D75" s="15">
        <f t="shared" si="10"/>
        <v>85.453173633958357</v>
      </c>
      <c r="E75" s="16">
        <f t="shared" si="11"/>
        <v>0.85166826923076921</v>
      </c>
      <c r="F75" s="17">
        <f t="shared" si="12"/>
        <v>531441</v>
      </c>
      <c r="G75" s="15">
        <f t="shared" si="13"/>
        <v>-4.4531736339583574</v>
      </c>
      <c r="H75" s="16">
        <f t="shared" si="14"/>
        <v>0.94788755707267602</v>
      </c>
    </row>
    <row r="76" spans="1:8" x14ac:dyDescent="0.25">
      <c r="A76" s="12" t="s">
        <v>79</v>
      </c>
      <c r="B76" s="13">
        <v>33802000</v>
      </c>
      <c r="C76" s="14">
        <v>308</v>
      </c>
      <c r="D76" s="15">
        <f t="shared" si="10"/>
        <v>323.33108960311625</v>
      </c>
      <c r="E76" s="16">
        <f t="shared" si="11"/>
        <v>0.86439003609253895</v>
      </c>
      <c r="F76" s="17">
        <f t="shared" si="12"/>
        <v>29218112</v>
      </c>
      <c r="G76" s="15">
        <f t="shared" si="13"/>
        <v>-15.331089603116254</v>
      </c>
      <c r="H76" s="16">
        <f t="shared" si="14"/>
        <v>0.95258392992169449</v>
      </c>
    </row>
    <row r="77" spans="1:8" x14ac:dyDescent="0.25">
      <c r="A77" s="12" t="s">
        <v>80</v>
      </c>
      <c r="B77" s="13">
        <v>3170000</v>
      </c>
      <c r="C77" s="14">
        <v>140</v>
      </c>
      <c r="D77" s="15">
        <f t="shared" si="10"/>
        <v>146.89930939113071</v>
      </c>
      <c r="E77" s="16">
        <f t="shared" si="11"/>
        <v>0.865615141955836</v>
      </c>
      <c r="F77" s="17">
        <f t="shared" si="12"/>
        <v>2744000</v>
      </c>
      <c r="G77" s="15">
        <f t="shared" si="13"/>
        <v>-6.8993093911307142</v>
      </c>
      <c r="H77" s="16">
        <f t="shared" si="14"/>
        <v>0.9530337520324158</v>
      </c>
    </row>
    <row r="78" spans="1:8" x14ac:dyDescent="0.25">
      <c r="A78" s="12" t="s">
        <v>81</v>
      </c>
      <c r="B78" s="13">
        <v>127540000</v>
      </c>
      <c r="C78" s="14">
        <v>480</v>
      </c>
      <c r="D78" s="15">
        <f t="shared" si="10"/>
        <v>503.36398314398673</v>
      </c>
      <c r="E78" s="16">
        <f t="shared" si="11"/>
        <v>0.86711619883957969</v>
      </c>
      <c r="F78" s="17">
        <f t="shared" si="12"/>
        <v>110592000</v>
      </c>
      <c r="G78" s="15">
        <f t="shared" si="13"/>
        <v>-23.363983143986729</v>
      </c>
      <c r="H78" s="16">
        <f t="shared" si="14"/>
        <v>0.95358431686340284</v>
      </c>
    </row>
    <row r="79" spans="1:8" x14ac:dyDescent="0.25">
      <c r="A79" s="12" t="s">
        <v>82</v>
      </c>
      <c r="B79" s="13">
        <v>45929476</v>
      </c>
      <c r="C79" s="14">
        <v>350</v>
      </c>
      <c r="D79" s="15">
        <f t="shared" si="10"/>
        <v>358.12158412030584</v>
      </c>
      <c r="E79" s="16">
        <f t="shared" si="11"/>
        <v>0.93349638911621813</v>
      </c>
      <c r="F79" s="17">
        <f t="shared" si="12"/>
        <v>42875000</v>
      </c>
      <c r="G79" s="15">
        <f t="shared" si="13"/>
        <v>-8.1215841203058403</v>
      </c>
      <c r="H79" s="16">
        <f t="shared" si="14"/>
        <v>0.97732171284717229</v>
      </c>
    </row>
    <row r="80" spans="1:8" x14ac:dyDescent="0.25">
      <c r="A80" s="12" t="s">
        <v>83</v>
      </c>
      <c r="B80" s="13">
        <v>4839091</v>
      </c>
      <c r="C80" s="14">
        <v>169</v>
      </c>
      <c r="D80" s="15">
        <f t="shared" si="10"/>
        <v>169.14322091152098</v>
      </c>
      <c r="E80" s="16">
        <f t="shared" si="11"/>
        <v>0.99746192001762313</v>
      </c>
      <c r="F80" s="17">
        <f t="shared" si="12"/>
        <v>4826809</v>
      </c>
      <c r="G80" s="15">
        <f t="shared" si="13"/>
        <v>-0.14322091152098437</v>
      </c>
      <c r="H80" s="16">
        <f t="shared" si="14"/>
        <v>0.99915325656713194</v>
      </c>
    </row>
    <row r="81" spans="1:8" x14ac:dyDescent="0.25">
      <c r="A81" s="12" t="s">
        <v>84</v>
      </c>
      <c r="B81" s="13">
        <v>4459300</v>
      </c>
      <c r="C81" s="14">
        <v>166</v>
      </c>
      <c r="D81" s="15">
        <f t="shared" si="10"/>
        <v>164.5971193209198</v>
      </c>
      <c r="E81" s="16">
        <f t="shared" si="11"/>
        <v>1.0257879039311102</v>
      </c>
      <c r="F81" s="17">
        <f t="shared" si="12"/>
        <v>4574296</v>
      </c>
      <c r="G81" s="15">
        <f t="shared" si="13"/>
        <v>1.402880679080198</v>
      </c>
      <c r="H81" s="16">
        <f t="shared" si="14"/>
        <v>1.00852311805254</v>
      </c>
    </row>
    <row r="82" spans="1:8" x14ac:dyDescent="0.25">
      <c r="A82" s="12" t="s">
        <v>85</v>
      </c>
      <c r="B82" s="13">
        <v>7782900</v>
      </c>
      <c r="C82" s="14">
        <v>200</v>
      </c>
      <c r="D82" s="15">
        <f t="shared" si="10"/>
        <v>198.17421662722285</v>
      </c>
      <c r="E82" s="16">
        <f t="shared" si="11"/>
        <v>1.0278944866309474</v>
      </c>
      <c r="F82" s="17">
        <f t="shared" si="12"/>
        <v>8000000</v>
      </c>
      <c r="G82" s="15">
        <f t="shared" si="13"/>
        <v>1.8257833727771526</v>
      </c>
      <c r="H82" s="16">
        <f t="shared" si="14"/>
        <v>1.0092130217737232</v>
      </c>
    </row>
    <row r="83" spans="1:8" x14ac:dyDescent="0.25">
      <c r="A83" s="12" t="s">
        <v>86</v>
      </c>
      <c r="B83" s="13">
        <v>5519441</v>
      </c>
      <c r="C83" s="14">
        <v>179</v>
      </c>
      <c r="D83" s="15">
        <f t="shared" si="10"/>
        <v>176.72515250421648</v>
      </c>
      <c r="E83" s="16">
        <f t="shared" si="11"/>
        <v>1.0391159177170297</v>
      </c>
      <c r="F83" s="17">
        <f t="shared" si="12"/>
        <v>5735339</v>
      </c>
      <c r="G83" s="15">
        <f t="shared" si="13"/>
        <v>2.2748474957835185</v>
      </c>
      <c r="H83" s="16">
        <f t="shared" si="14"/>
        <v>1.012872233881531</v>
      </c>
    </row>
    <row r="84" spans="1:8" x14ac:dyDescent="0.25">
      <c r="A84" s="12" t="s">
        <v>87</v>
      </c>
      <c r="B84" s="13">
        <v>31993000</v>
      </c>
      <c r="C84" s="14">
        <v>325</v>
      </c>
      <c r="D84" s="15">
        <f t="shared" si="10"/>
        <v>317.45705910676861</v>
      </c>
      <c r="E84" s="16">
        <f t="shared" si="11"/>
        <v>1.0729886225111742</v>
      </c>
      <c r="F84" s="17">
        <f t="shared" si="12"/>
        <v>34328125</v>
      </c>
      <c r="G84" s="15">
        <f t="shared" si="13"/>
        <v>7.5429408932313891</v>
      </c>
      <c r="H84" s="16">
        <f t="shared" si="14"/>
        <v>1.0237605076871026</v>
      </c>
    </row>
    <row r="85" spans="1:8" x14ac:dyDescent="0.25">
      <c r="A85" s="12" t="s">
        <v>88</v>
      </c>
      <c r="B85" s="13">
        <v>10627250</v>
      </c>
      <c r="C85" s="14">
        <v>230</v>
      </c>
      <c r="D85" s="15">
        <f t="shared" si="10"/>
        <v>219.85700073500618</v>
      </c>
      <c r="E85" s="16">
        <f t="shared" si="11"/>
        <v>1.14488696511327</v>
      </c>
      <c r="F85" s="17">
        <f t="shared" si="12"/>
        <v>12167000</v>
      </c>
      <c r="G85" s="15">
        <f t="shared" si="13"/>
        <v>10.142999264993819</v>
      </c>
      <c r="H85" s="16">
        <f t="shared" si="14"/>
        <v>1.046134529403588</v>
      </c>
    </row>
    <row r="86" spans="1:8" x14ac:dyDescent="0.25">
      <c r="A86" s="12" t="s">
        <v>89</v>
      </c>
      <c r="B86" s="13">
        <v>107550697</v>
      </c>
      <c r="C86" s="14">
        <v>500</v>
      </c>
      <c r="D86" s="15">
        <f t="shared" si="10"/>
        <v>475.55900503324068</v>
      </c>
      <c r="E86" s="16">
        <f t="shared" si="11"/>
        <v>1.1622425840717703</v>
      </c>
      <c r="F86" s="17">
        <f t="shared" si="12"/>
        <v>125000000</v>
      </c>
      <c r="G86" s="15">
        <f t="shared" si="13"/>
        <v>24.44099496675932</v>
      </c>
      <c r="H86" s="16">
        <f t="shared" si="14"/>
        <v>1.0513942427923344</v>
      </c>
    </row>
    <row r="87" spans="1:8" x14ac:dyDescent="0.25">
      <c r="A87" s="12" t="s">
        <v>90</v>
      </c>
      <c r="B87" s="13">
        <v>77420000</v>
      </c>
      <c r="C87" s="14">
        <v>454</v>
      </c>
      <c r="D87" s="15">
        <f t="shared" si="10"/>
        <v>426.2041972553472</v>
      </c>
      <c r="E87" s="16">
        <f t="shared" si="11"/>
        <v>1.2086885042624644</v>
      </c>
      <c r="F87" s="17">
        <f t="shared" si="12"/>
        <v>93576664</v>
      </c>
      <c r="G87" s="15">
        <f t="shared" si="13"/>
        <v>27.795802744652804</v>
      </c>
      <c r="H87" s="16">
        <f t="shared" si="14"/>
        <v>1.0652171023271266</v>
      </c>
    </row>
    <row r="88" spans="1:8" x14ac:dyDescent="0.25">
      <c r="A88" s="12" t="s">
        <v>91</v>
      </c>
      <c r="B88" s="13">
        <v>49320000</v>
      </c>
      <c r="C88" s="14">
        <v>400</v>
      </c>
      <c r="D88" s="15">
        <f t="shared" si="10"/>
        <v>366.72542676289038</v>
      </c>
      <c r="E88" s="16">
        <f t="shared" si="11"/>
        <v>1.29764801297648</v>
      </c>
      <c r="F88" s="17">
        <f t="shared" si="12"/>
        <v>64000000</v>
      </c>
      <c r="G88" s="15">
        <f t="shared" si="13"/>
        <v>33.274573237109621</v>
      </c>
      <c r="H88" s="16">
        <f t="shared" si="14"/>
        <v>1.0907342954941153</v>
      </c>
    </row>
    <row r="89" spans="1:8" x14ac:dyDescent="0.25">
      <c r="A89" s="12" t="s">
        <v>92</v>
      </c>
      <c r="B89" s="13">
        <v>85789573</v>
      </c>
      <c r="C89" s="14">
        <v>493</v>
      </c>
      <c r="D89" s="15">
        <f t="shared" si="10"/>
        <v>441.04019220856662</v>
      </c>
      <c r="E89" s="16">
        <f t="shared" si="11"/>
        <v>1.39671002908477</v>
      </c>
      <c r="F89" s="17">
        <f t="shared" si="12"/>
        <v>119823157</v>
      </c>
      <c r="G89" s="15">
        <f t="shared" si="13"/>
        <v>51.959807791433377</v>
      </c>
      <c r="H89" s="16">
        <f t="shared" si="14"/>
        <v>1.1178119561648969</v>
      </c>
    </row>
    <row r="90" spans="1:8" x14ac:dyDescent="0.25">
      <c r="A90" s="12" t="s">
        <v>93</v>
      </c>
      <c r="B90" s="13">
        <v>5346927</v>
      </c>
      <c r="C90" s="14">
        <v>200</v>
      </c>
      <c r="D90" s="15">
        <f t="shared" si="10"/>
        <v>174.86440653125294</v>
      </c>
      <c r="E90" s="16">
        <f t="shared" si="11"/>
        <v>1.496186501143554</v>
      </c>
      <c r="F90" s="17">
        <f t="shared" si="12"/>
        <v>8000000</v>
      </c>
      <c r="G90" s="15">
        <f t="shared" si="13"/>
        <v>25.135593468747061</v>
      </c>
      <c r="H90" s="16">
        <f t="shared" si="14"/>
        <v>1.143743337865929</v>
      </c>
    </row>
    <row r="91" spans="1:8" x14ac:dyDescent="0.25">
      <c r="A91" s="12" t="s">
        <v>94</v>
      </c>
      <c r="B91" s="13">
        <v>9850000</v>
      </c>
      <c r="C91" s="14">
        <v>250</v>
      </c>
      <c r="D91" s="15">
        <f t="shared" si="10"/>
        <v>214.36082023355502</v>
      </c>
      <c r="E91" s="16">
        <f t="shared" si="11"/>
        <v>1.5862944162436547</v>
      </c>
      <c r="F91" s="17">
        <f t="shared" si="12"/>
        <v>15625000</v>
      </c>
      <c r="G91" s="15">
        <f t="shared" si="13"/>
        <v>35.639179766444983</v>
      </c>
      <c r="H91" s="16">
        <f t="shared" si="14"/>
        <v>1.1662578997767159</v>
      </c>
    </row>
    <row r="92" spans="1:8" x14ac:dyDescent="0.25">
      <c r="A92" s="12" t="s">
        <v>95</v>
      </c>
      <c r="B92" s="13">
        <v>34895000</v>
      </c>
      <c r="C92" s="14">
        <v>389</v>
      </c>
      <c r="D92" s="15">
        <f t="shared" si="10"/>
        <v>326.7791967349383</v>
      </c>
      <c r="E92" s="16">
        <f t="shared" si="11"/>
        <v>1.686885485026508</v>
      </c>
      <c r="F92" s="17">
        <f t="shared" si="12"/>
        <v>58863869</v>
      </c>
      <c r="G92" s="15">
        <f t="shared" si="13"/>
        <v>62.220803265061704</v>
      </c>
      <c r="H92" s="16">
        <f t="shared" si="14"/>
        <v>1.1904062556207675</v>
      </c>
    </row>
    <row r="93" spans="1:8" x14ac:dyDescent="0.25">
      <c r="A93" s="12" t="s">
        <v>96</v>
      </c>
      <c r="B93" s="13">
        <v>63525062</v>
      </c>
      <c r="C93" s="14">
        <v>480</v>
      </c>
      <c r="D93" s="15">
        <f t="shared" ref="D93:D113" si="15">B93^(1/3)</f>
        <v>399.00808814369668</v>
      </c>
      <c r="E93" s="16">
        <f t="shared" ref="E93:E124" si="16">F93/B93</f>
        <v>1.7409191981583583</v>
      </c>
      <c r="F93" s="17">
        <f t="shared" ref="F93:F113" si="17">C93*C93*C93</f>
        <v>110592000</v>
      </c>
      <c r="G93" s="15">
        <f t="shared" ref="G93:G113" si="18">C93-D93</f>
        <v>80.991911856303318</v>
      </c>
      <c r="H93" s="16">
        <f t="shared" ref="H93:H113" si="19">C93/D93</f>
        <v>1.2029831330815914</v>
      </c>
    </row>
    <row r="94" spans="1:8" x14ac:dyDescent="0.25">
      <c r="A94" s="12" t="s">
        <v>97</v>
      </c>
      <c r="B94" s="13">
        <v>7606551</v>
      </c>
      <c r="C94" s="14">
        <v>240</v>
      </c>
      <c r="D94" s="15">
        <f t="shared" si="15"/>
        <v>196.66598901742302</v>
      </c>
      <c r="E94" s="16">
        <f t="shared" si="16"/>
        <v>1.8173808339679836</v>
      </c>
      <c r="F94" s="17">
        <f t="shared" si="17"/>
        <v>13824000</v>
      </c>
      <c r="G94" s="15">
        <f t="shared" si="18"/>
        <v>43.334010982576984</v>
      </c>
      <c r="H94" s="16">
        <f t="shared" si="19"/>
        <v>1.220343187955788</v>
      </c>
    </row>
    <row r="95" spans="1:8" ht="18" customHeight="1" x14ac:dyDescent="0.25">
      <c r="A95" s="18" t="s">
        <v>2</v>
      </c>
      <c r="B95" s="13">
        <v>68692542</v>
      </c>
      <c r="C95" s="14">
        <v>500</v>
      </c>
      <c r="D95" s="15">
        <f t="shared" si="15"/>
        <v>409.54647849439039</v>
      </c>
      <c r="E95" s="16">
        <f t="shared" si="16"/>
        <v>1.8197026396257108</v>
      </c>
      <c r="F95" s="17">
        <f t="shared" si="17"/>
        <v>125000000</v>
      </c>
      <c r="G95" s="15">
        <f t="shared" si="18"/>
        <v>90.453521505609615</v>
      </c>
      <c r="H95" s="16">
        <f t="shared" si="19"/>
        <v>1.2208626523615649</v>
      </c>
    </row>
    <row r="96" spans="1:8" x14ac:dyDescent="0.25">
      <c r="A96" s="12" t="s">
        <v>98</v>
      </c>
      <c r="B96" s="13">
        <v>46011300</v>
      </c>
      <c r="C96" s="14">
        <v>450</v>
      </c>
      <c r="D96" s="15">
        <f t="shared" si="15"/>
        <v>358.33412414944752</v>
      </c>
      <c r="E96" s="16">
        <f t="shared" si="16"/>
        <v>1.980491748766064</v>
      </c>
      <c r="F96" s="17">
        <f t="shared" si="17"/>
        <v>91125000</v>
      </c>
      <c r="G96" s="15">
        <f t="shared" si="18"/>
        <v>91.665875850552482</v>
      </c>
      <c r="H96" s="16">
        <f t="shared" si="19"/>
        <v>1.2558111820026443</v>
      </c>
    </row>
    <row r="97" spans="1:8" x14ac:dyDescent="0.25">
      <c r="A97" s="12" t="s">
        <v>99</v>
      </c>
      <c r="B97" s="13">
        <v>79221000</v>
      </c>
      <c r="C97" s="14">
        <v>546</v>
      </c>
      <c r="D97" s="15">
        <f t="shared" si="15"/>
        <v>429.48378652074825</v>
      </c>
      <c r="E97" s="16">
        <f t="shared" si="16"/>
        <v>2.0546488431097814</v>
      </c>
      <c r="F97" s="17">
        <f t="shared" si="17"/>
        <v>162771336</v>
      </c>
      <c r="G97" s="15">
        <f t="shared" si="18"/>
        <v>116.51621347925175</v>
      </c>
      <c r="H97" s="16">
        <f t="shared" si="19"/>
        <v>1.2712936253616245</v>
      </c>
    </row>
    <row r="98" spans="1:8" x14ac:dyDescent="0.25">
      <c r="A98" s="12" t="s">
        <v>100</v>
      </c>
      <c r="B98" s="13">
        <v>42272000</v>
      </c>
      <c r="C98" s="14">
        <v>450</v>
      </c>
      <c r="D98" s="15">
        <f t="shared" si="15"/>
        <v>348.35143077808357</v>
      </c>
      <c r="E98" s="16">
        <f t="shared" si="16"/>
        <v>2.155682248296745</v>
      </c>
      <c r="F98" s="17">
        <f t="shared" si="17"/>
        <v>91125000</v>
      </c>
      <c r="G98" s="15">
        <f t="shared" si="18"/>
        <v>101.64856922191643</v>
      </c>
      <c r="H98" s="16">
        <f t="shared" si="19"/>
        <v>1.2917989140876285</v>
      </c>
    </row>
    <row r="99" spans="1:8" x14ac:dyDescent="0.25">
      <c r="A99" s="12" t="s">
        <v>101</v>
      </c>
      <c r="B99" s="13">
        <v>71517100</v>
      </c>
      <c r="C99" s="14">
        <v>550</v>
      </c>
      <c r="D99" s="15">
        <f t="shared" si="15"/>
        <v>415.08461041570786</v>
      </c>
      <c r="E99" s="16">
        <f t="shared" si="16"/>
        <v>2.3263667011106435</v>
      </c>
      <c r="F99" s="17">
        <f t="shared" si="17"/>
        <v>166375000</v>
      </c>
      <c r="G99" s="15">
        <f t="shared" si="18"/>
        <v>134.91538958429214</v>
      </c>
      <c r="H99" s="16">
        <f t="shared" si="19"/>
        <v>1.3250310567986949</v>
      </c>
    </row>
    <row r="100" spans="1:8" x14ac:dyDescent="0.25">
      <c r="A100" s="12" t="s">
        <v>102</v>
      </c>
      <c r="B100" s="13">
        <v>11257285</v>
      </c>
      <c r="C100" s="14">
        <v>300</v>
      </c>
      <c r="D100" s="15">
        <f t="shared" si="15"/>
        <v>224.11859286739903</v>
      </c>
      <c r="E100" s="16">
        <f t="shared" si="16"/>
        <v>2.3984468724030705</v>
      </c>
      <c r="F100" s="17">
        <f t="shared" si="17"/>
        <v>27000000</v>
      </c>
      <c r="G100" s="15">
        <f t="shared" si="18"/>
        <v>75.88140713260097</v>
      </c>
      <c r="H100" s="16">
        <f t="shared" si="19"/>
        <v>1.3385770281785438</v>
      </c>
    </row>
    <row r="101" spans="1:8" x14ac:dyDescent="0.25">
      <c r="A101" s="12" t="s">
        <v>103</v>
      </c>
      <c r="B101" s="13">
        <v>38100700</v>
      </c>
      <c r="C101" s="14">
        <v>460</v>
      </c>
      <c r="D101" s="15">
        <f t="shared" si="15"/>
        <v>336.49425323221675</v>
      </c>
      <c r="E101" s="16">
        <f t="shared" si="16"/>
        <v>2.5547037193542375</v>
      </c>
      <c r="F101" s="17">
        <f t="shared" si="17"/>
        <v>97336000</v>
      </c>
      <c r="G101" s="15">
        <f t="shared" si="18"/>
        <v>123.50574676778325</v>
      </c>
      <c r="H101" s="16">
        <f t="shared" si="19"/>
        <v>1.3670367192944337</v>
      </c>
    </row>
    <row r="102" spans="1:8" x14ac:dyDescent="0.25">
      <c r="A102" s="12" t="s">
        <v>104</v>
      </c>
      <c r="B102" s="13">
        <v>82002000</v>
      </c>
      <c r="C102" s="14">
        <v>622</v>
      </c>
      <c r="D102" s="15">
        <f t="shared" si="15"/>
        <v>434.45168064691444</v>
      </c>
      <c r="E102" s="16">
        <f t="shared" si="16"/>
        <v>2.9345851076803005</v>
      </c>
      <c r="F102" s="17">
        <f t="shared" si="17"/>
        <v>240641848</v>
      </c>
      <c r="G102" s="15">
        <f t="shared" si="18"/>
        <v>187.54831935308556</v>
      </c>
      <c r="H102" s="16">
        <f t="shared" si="19"/>
        <v>1.4316897084477134</v>
      </c>
    </row>
    <row r="103" spans="1:8" x14ac:dyDescent="0.25">
      <c r="A103" s="12" t="s">
        <v>105</v>
      </c>
      <c r="B103" s="13">
        <v>65073482</v>
      </c>
      <c r="C103" s="14">
        <v>577</v>
      </c>
      <c r="D103" s="15">
        <f t="shared" si="15"/>
        <v>402.22403211790436</v>
      </c>
      <c r="E103" s="16">
        <f t="shared" si="16"/>
        <v>2.9520478556841327</v>
      </c>
      <c r="F103" s="17">
        <f t="shared" si="17"/>
        <v>192100033</v>
      </c>
      <c r="G103" s="15">
        <f t="shared" si="18"/>
        <v>174.77596788209564</v>
      </c>
      <c r="H103" s="16">
        <f t="shared" si="19"/>
        <v>1.4345239317546878</v>
      </c>
    </row>
    <row r="104" spans="1:8" x14ac:dyDescent="0.25">
      <c r="A104" s="12" t="s">
        <v>106</v>
      </c>
      <c r="B104" s="13">
        <v>21498616</v>
      </c>
      <c r="C104" s="14">
        <v>412</v>
      </c>
      <c r="D104" s="15">
        <f t="shared" si="15"/>
        <v>278.05892165841163</v>
      </c>
      <c r="E104" s="16">
        <f t="shared" si="16"/>
        <v>3.2529781451978117</v>
      </c>
      <c r="F104" s="17">
        <f t="shared" si="17"/>
        <v>69934528</v>
      </c>
      <c r="G104" s="15">
        <f t="shared" si="18"/>
        <v>133.94107834158837</v>
      </c>
      <c r="H104" s="16">
        <f t="shared" si="19"/>
        <v>1.4817003444548045</v>
      </c>
    </row>
    <row r="105" spans="1:8" x14ac:dyDescent="0.25">
      <c r="A105" s="12" t="s">
        <v>107</v>
      </c>
      <c r="B105" s="13">
        <v>60114021</v>
      </c>
      <c r="C105" s="14">
        <v>630</v>
      </c>
      <c r="D105" s="15">
        <f t="shared" si="15"/>
        <v>391.73459448570225</v>
      </c>
      <c r="E105" s="16">
        <f t="shared" si="16"/>
        <v>4.159545407884127</v>
      </c>
      <c r="F105" s="17">
        <f t="shared" si="17"/>
        <v>250047000</v>
      </c>
      <c r="G105" s="15">
        <f t="shared" si="18"/>
        <v>238.26540551429775</v>
      </c>
      <c r="H105" s="16">
        <f t="shared" si="19"/>
        <v>1.6082317182813786</v>
      </c>
    </row>
    <row r="106" spans="1:8" x14ac:dyDescent="0.25">
      <c r="A106" s="12" t="s">
        <v>108</v>
      </c>
      <c r="B106" s="13">
        <v>61634599</v>
      </c>
      <c r="C106" s="14">
        <v>650</v>
      </c>
      <c r="D106" s="15">
        <f t="shared" si="15"/>
        <v>395.0100921418682</v>
      </c>
      <c r="E106" s="16">
        <f t="shared" si="16"/>
        <v>4.455695412247267</v>
      </c>
      <c r="F106" s="17">
        <f t="shared" si="17"/>
        <v>274625000</v>
      </c>
      <c r="G106" s="15">
        <f t="shared" si="18"/>
        <v>254.9899078581318</v>
      </c>
      <c r="H106" s="16">
        <f t="shared" si="19"/>
        <v>1.6455275774740257</v>
      </c>
    </row>
    <row r="107" spans="1:8" x14ac:dyDescent="0.25">
      <c r="A107" s="12" t="s">
        <v>109</v>
      </c>
      <c r="B107" s="13">
        <v>9302133</v>
      </c>
      <c r="C107" s="14">
        <v>349</v>
      </c>
      <c r="D107" s="15">
        <f t="shared" si="15"/>
        <v>210.31044786106418</v>
      </c>
      <c r="E107" s="16">
        <f t="shared" si="16"/>
        <v>4.569763623031406</v>
      </c>
      <c r="F107" s="17">
        <f t="shared" si="17"/>
        <v>42508549</v>
      </c>
      <c r="G107" s="15">
        <f t="shared" si="18"/>
        <v>138.68955213893582</v>
      </c>
      <c r="H107" s="16">
        <f t="shared" si="19"/>
        <v>1.6594515562562886</v>
      </c>
    </row>
    <row r="108" spans="1:8" x14ac:dyDescent="0.25">
      <c r="A108" s="12" t="s">
        <v>110</v>
      </c>
      <c r="B108" s="13">
        <v>10031208</v>
      </c>
      <c r="C108" s="14">
        <v>386</v>
      </c>
      <c r="D108" s="15">
        <f t="shared" si="15"/>
        <v>215.66735492275194</v>
      </c>
      <c r="E108" s="16">
        <f t="shared" si="16"/>
        <v>5.7333529521070643</v>
      </c>
      <c r="F108" s="17">
        <f t="shared" si="17"/>
        <v>57512456</v>
      </c>
      <c r="G108" s="15">
        <f t="shared" si="18"/>
        <v>170.33264507724806</v>
      </c>
      <c r="H108" s="16">
        <f t="shared" si="19"/>
        <v>1.7897933608832828</v>
      </c>
    </row>
    <row r="109" spans="1:8" x14ac:dyDescent="0.25">
      <c r="A109" s="12" t="s">
        <v>111</v>
      </c>
      <c r="B109" s="13">
        <v>29331000</v>
      </c>
      <c r="C109" s="14">
        <v>601</v>
      </c>
      <c r="D109" s="15">
        <f t="shared" si="15"/>
        <v>308.39615634103939</v>
      </c>
      <c r="E109" s="16">
        <f t="shared" si="16"/>
        <v>7.4011046674167265</v>
      </c>
      <c r="F109" s="17">
        <f t="shared" si="17"/>
        <v>217081801</v>
      </c>
      <c r="G109" s="15">
        <f t="shared" si="18"/>
        <v>292.60384365896061</v>
      </c>
      <c r="H109" s="16">
        <f t="shared" si="19"/>
        <v>1.9487921222188811</v>
      </c>
    </row>
    <row r="110" spans="1:8" x14ac:dyDescent="0.25">
      <c r="A110" s="12" t="s">
        <v>112</v>
      </c>
      <c r="B110" s="13">
        <v>24051218</v>
      </c>
      <c r="C110" s="14">
        <v>687</v>
      </c>
      <c r="D110" s="15">
        <f t="shared" si="15"/>
        <v>288.65496032001403</v>
      </c>
      <c r="E110" s="16">
        <f t="shared" si="16"/>
        <v>13.481342317050222</v>
      </c>
      <c r="F110" s="17">
        <f t="shared" si="17"/>
        <v>324242703</v>
      </c>
      <c r="G110" s="15">
        <f t="shared" si="18"/>
        <v>398.34503967998597</v>
      </c>
      <c r="H110" s="16">
        <f t="shared" si="19"/>
        <v>2.3800041379450585</v>
      </c>
    </row>
    <row r="111" spans="1:8" x14ac:dyDescent="0.25">
      <c r="A111" s="12" t="s">
        <v>113</v>
      </c>
      <c r="B111" s="13">
        <v>1333370000</v>
      </c>
      <c r="C111" s="13">
        <v>2987</v>
      </c>
      <c r="D111" s="15">
        <f t="shared" si="15"/>
        <v>1100.6525054278748</v>
      </c>
      <c r="E111" s="16">
        <f t="shared" si="16"/>
        <v>19.987339450415114</v>
      </c>
      <c r="F111" s="17">
        <f t="shared" si="17"/>
        <v>26650518803</v>
      </c>
      <c r="G111" s="15">
        <f t="shared" si="18"/>
        <v>1886.3474945721252</v>
      </c>
      <c r="H111" s="16">
        <f t="shared" si="19"/>
        <v>2.7138447287128233</v>
      </c>
    </row>
    <row r="112" spans="1:8" x14ac:dyDescent="0.25">
      <c r="A112" s="19" t="s">
        <v>120</v>
      </c>
      <c r="B112" s="14">
        <v>50</v>
      </c>
      <c r="C112" s="14">
        <v>10</v>
      </c>
      <c r="D112" s="15">
        <f t="shared" si="15"/>
        <v>3.6840314986403864</v>
      </c>
      <c r="E112" s="16">
        <f t="shared" si="16"/>
        <v>20</v>
      </c>
      <c r="F112" s="17">
        <f t="shared" si="17"/>
        <v>1000</v>
      </c>
      <c r="G112" s="15">
        <f t="shared" si="18"/>
        <v>6.3159685013596132</v>
      </c>
      <c r="H112" s="16">
        <f t="shared" si="19"/>
        <v>2.7144176165949068</v>
      </c>
    </row>
    <row r="113" spans="1:8" x14ac:dyDescent="0.25">
      <c r="A113" s="12" t="s">
        <v>114</v>
      </c>
      <c r="B113" s="13">
        <v>11177743</v>
      </c>
      <c r="C113" s="14">
        <v>614</v>
      </c>
      <c r="D113" s="15">
        <f t="shared" si="15"/>
        <v>223.58948382606616</v>
      </c>
      <c r="E113" s="16">
        <f t="shared" si="16"/>
        <v>20.708612105323947</v>
      </c>
      <c r="F113" s="17">
        <f t="shared" si="17"/>
        <v>231475544</v>
      </c>
      <c r="G113" s="15">
        <f t="shared" si="18"/>
        <v>390.41051617393384</v>
      </c>
      <c r="H113" s="16">
        <f t="shared" si="19"/>
        <v>2.7461041078194914</v>
      </c>
    </row>
  </sheetData>
  <sortState ref="A3:M158">
    <sortCondition ref="H2:H158"/>
  </sortState>
  <mergeCells count="4">
    <mergeCell ref="D1:F1"/>
    <mergeCell ref="G1:H1"/>
    <mergeCell ref="B1:C1"/>
    <mergeCell ref="A1:A2"/>
  </mergeCells>
  <conditionalFormatting sqref="G3:G113">
    <cfRule type="colorScale" priority="2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3:H113">
    <cfRule type="colorScale" priority="2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E3:E113">
    <cfRule type="colorScale" priority="2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Wolf</dc:creator>
  <cp:lastModifiedBy>Stina Larserud</cp:lastModifiedBy>
  <dcterms:created xsi:type="dcterms:W3CDTF">2013-06-25T08:25:33Z</dcterms:created>
  <dcterms:modified xsi:type="dcterms:W3CDTF">2014-03-03T15:48:38Z</dcterms:modified>
</cp:coreProperties>
</file>